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pen\Aloys\St. Jong en Oud\Administratie\Jaarrekening 2018\Balans en resultaat 2018\"/>
    </mc:Choice>
  </mc:AlternateContent>
  <bookViews>
    <workbookView xWindow="240" yWindow="90" windowWidth="19440" windowHeight="1288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G26" i="1" l="1"/>
  <c r="G40" i="1"/>
  <c r="I12" i="1" l="1"/>
  <c r="I10" i="1"/>
  <c r="I34" i="1" l="1"/>
  <c r="I29" i="1"/>
  <c r="G29" i="1"/>
  <c r="I43" i="1"/>
  <c r="G34" i="1"/>
  <c r="I14" i="1"/>
  <c r="I19" i="1" s="1"/>
  <c r="G14" i="1"/>
  <c r="G19" i="1" s="1"/>
  <c r="G43" i="1"/>
  <c r="I49" i="1" l="1"/>
  <c r="I51" i="1" s="1"/>
  <c r="G49" i="1"/>
  <c r="G51" i="1" l="1"/>
</calcChain>
</file>

<file path=xl/sharedStrings.xml><?xml version="1.0" encoding="utf-8"?>
<sst xmlns="http://schemas.openxmlformats.org/spreadsheetml/2006/main" count="48" uniqueCount="45">
  <si>
    <t>St. Maatschappelijk Welzijn Jong en Oud Lichtenvoorde</t>
  </si>
  <si>
    <t>Baten</t>
  </si>
  <si>
    <t>Rente spaarrekening</t>
  </si>
  <si>
    <t>Overige opbrengsten</t>
  </si>
  <si>
    <t>Totaal baten</t>
  </si>
  <si>
    <t>Lasten</t>
  </si>
  <si>
    <t>Bankkosten</t>
  </si>
  <si>
    <t>Overige kosten</t>
  </si>
  <si>
    <t>Totaal lasten</t>
  </si>
  <si>
    <t>Saldo baten - lasten</t>
  </si>
  <si>
    <t>Euro</t>
  </si>
  <si>
    <t>Huuropbrengsten</t>
  </si>
  <si>
    <t>Huur Longa 30</t>
  </si>
  <si>
    <t>Huur St. Accom. Beheer</t>
  </si>
  <si>
    <t>Huur Katholieke Bond van Ouderen</t>
  </si>
  <si>
    <t>Huur overigen</t>
  </si>
  <si>
    <t>Totaal huuropbrengsten</t>
  </si>
  <si>
    <t>Huisvestingskosten</t>
  </si>
  <si>
    <t>Energie en water</t>
  </si>
  <si>
    <t>Onderhoud en schoonmaak</t>
  </si>
  <si>
    <t>Voorziening groot onderhoud</t>
  </si>
  <si>
    <t>Totaal huisvestingskosten</t>
  </si>
  <si>
    <t>Afschrijvingen</t>
  </si>
  <si>
    <t>Afschrijving gebouw</t>
  </si>
  <si>
    <t>Kantoorartikelen/administratiekosten</t>
  </si>
  <si>
    <t>Beheerder</t>
  </si>
  <si>
    <t>Onderhoud en schoonmaak inventaris</t>
  </si>
  <si>
    <t>Totaal overige kosten</t>
  </si>
  <si>
    <t>Afschrijving inventaris</t>
  </si>
  <si>
    <t>Totaal afschrijvingen</t>
  </si>
  <si>
    <t xml:space="preserve">Verzekering gebouw </t>
  </si>
  <si>
    <t>Verzekering inventaris</t>
  </si>
  <si>
    <t xml:space="preserve"> 1)</t>
  </si>
  <si>
    <t>1)</t>
  </si>
  <si>
    <t>Belastingen/vaste lasten</t>
  </si>
  <si>
    <t>Rente van leningen</t>
  </si>
  <si>
    <t>Bijzondere lasten</t>
  </si>
  <si>
    <t>Nog te verrekenen: KBO: ca. €  1.240,= bijbetalen;       Longa:  ca. €   1.240,= reductie</t>
  </si>
  <si>
    <t>Staat van baten lasten 2016,.xls</t>
  </si>
  <si>
    <t>Staat van baten en lasten over 2018</t>
  </si>
  <si>
    <t>met vergelijkende cijfers over 2017</t>
  </si>
  <si>
    <t>Staat van baten en lasten 2018.xls</t>
  </si>
  <si>
    <t>Toelichting op Staat van baten en lasten over 2018</t>
  </si>
  <si>
    <t>Huren over  2018 zijn incl. nog in 2019 te verrekenen bedragen op basis van</t>
  </si>
  <si>
    <t>gebruik en contract , voorlopig op basis van de verrekeningen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</si>
</sst>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0" fontId="1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0" xfId="0" applyNumberFormat="1" applyBorder="1"/>
    <xf numFmtId="0" fontId="3" fillId="0" borderId="0" xfId="0" applyFont="1"/>
    <xf numFmtId="0" fontId="2" fillId="0" borderId="3" xfId="0" applyFont="1" applyBorder="1"/>
    <xf numFmtId="0" fontId="0" fillId="0" borderId="4" xfId="0" applyNumberFormat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3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selection activeCell="O43" sqref="O43"/>
    </sheetView>
  </sheetViews>
  <sheetFormatPr defaultRowHeight="12.75" x14ac:dyDescent="0.2"/>
  <cols>
    <col min="7" max="7" width="9.140625" style="1"/>
    <col min="8" max="8" width="3.85546875" customWidth="1"/>
    <col min="9" max="9" width="9.140625" style="1" customWidth="1"/>
    <col min="12" max="12" width="9.42578125" bestFit="1" customWidth="1"/>
  </cols>
  <sheetData>
    <row r="1" spans="1:15" x14ac:dyDescent="0.2">
      <c r="D1" s="14" t="s">
        <v>0</v>
      </c>
    </row>
    <row r="2" spans="1:15" ht="15.75" x14ac:dyDescent="0.25">
      <c r="A2" s="13"/>
      <c r="B2" s="16"/>
      <c r="C2" s="14"/>
    </row>
    <row r="3" spans="1:15" x14ac:dyDescent="0.2">
      <c r="C3" s="6"/>
      <c r="D3" s="6" t="s">
        <v>39</v>
      </c>
      <c r="E3" s="6"/>
    </row>
    <row r="4" spans="1:15" x14ac:dyDescent="0.2">
      <c r="D4" s="4" t="s">
        <v>40</v>
      </c>
    </row>
    <row r="5" spans="1:15" ht="15.75" x14ac:dyDescent="0.25">
      <c r="B5" s="13"/>
      <c r="G5" s="8"/>
      <c r="H5" s="7" t="s">
        <v>10</v>
      </c>
      <c r="I5" s="8"/>
    </row>
    <row r="6" spans="1:15" x14ac:dyDescent="0.2">
      <c r="G6" s="12">
        <v>2018</v>
      </c>
      <c r="H6" s="5"/>
      <c r="I6" s="12">
        <v>2017</v>
      </c>
    </row>
    <row r="7" spans="1:15" x14ac:dyDescent="0.2">
      <c r="B7" s="11" t="s">
        <v>1</v>
      </c>
    </row>
    <row r="8" spans="1:15" x14ac:dyDescent="0.2">
      <c r="F8" s="14"/>
    </row>
    <row r="9" spans="1:15" x14ac:dyDescent="0.2">
      <c r="B9" s="10" t="s">
        <v>11</v>
      </c>
      <c r="C9" s="10"/>
      <c r="O9" s="1"/>
    </row>
    <row r="10" spans="1:15" x14ac:dyDescent="0.2">
      <c r="B10" t="s">
        <v>12</v>
      </c>
      <c r="G10" s="19">
        <v>19000</v>
      </c>
      <c r="H10" t="s">
        <v>32</v>
      </c>
      <c r="I10" s="1">
        <f>20240-1240</f>
        <v>19000</v>
      </c>
      <c r="O10" s="1"/>
    </row>
    <row r="11" spans="1:15" x14ac:dyDescent="0.2">
      <c r="B11" t="s">
        <v>13</v>
      </c>
      <c r="G11" s="1">
        <v>5500</v>
      </c>
      <c r="I11" s="1">
        <v>5500</v>
      </c>
    </row>
    <row r="12" spans="1:15" x14ac:dyDescent="0.2">
      <c r="B12" t="s">
        <v>14</v>
      </c>
      <c r="G12" s="19">
        <v>20248</v>
      </c>
      <c r="H12" t="s">
        <v>32</v>
      </c>
      <c r="I12" s="1">
        <f>19008+1240</f>
        <v>20248</v>
      </c>
    </row>
    <row r="13" spans="1:15" x14ac:dyDescent="0.2">
      <c r="B13" t="s">
        <v>15</v>
      </c>
      <c r="G13" s="1">
        <v>162</v>
      </c>
      <c r="I13" s="1">
        <v>599</v>
      </c>
    </row>
    <row r="14" spans="1:15" ht="13.5" thickBot="1" x14ac:dyDescent="0.25">
      <c r="B14" t="s">
        <v>16</v>
      </c>
      <c r="G14" s="2">
        <f>SUM(G10:G13)</f>
        <v>44910</v>
      </c>
      <c r="I14" s="2">
        <f>SUM(I10:I13)</f>
        <v>45347</v>
      </c>
    </row>
    <row r="15" spans="1:15" ht="13.5" thickTop="1" x14ac:dyDescent="0.2"/>
    <row r="16" spans="1:15" x14ac:dyDescent="0.2">
      <c r="B16" t="s">
        <v>2</v>
      </c>
      <c r="G16" s="1">
        <v>1</v>
      </c>
      <c r="I16" s="1">
        <v>1</v>
      </c>
    </row>
    <row r="17" spans="2:17" x14ac:dyDescent="0.2">
      <c r="B17" t="s">
        <v>3</v>
      </c>
      <c r="G17" s="1">
        <v>0</v>
      </c>
      <c r="I17" s="1">
        <v>0</v>
      </c>
    </row>
    <row r="19" spans="2:17" ht="13.5" thickBot="1" x14ac:dyDescent="0.25">
      <c r="B19" t="s">
        <v>4</v>
      </c>
      <c r="G19" s="2">
        <f>SUM(G14:G18)</f>
        <v>44911</v>
      </c>
      <c r="I19" s="2">
        <f>SUM(I14:I18)</f>
        <v>45348</v>
      </c>
    </row>
    <row r="20" spans="2:17" ht="13.5" thickTop="1" x14ac:dyDescent="0.2">
      <c r="M20" s="1"/>
    </row>
    <row r="21" spans="2:17" x14ac:dyDescent="0.2">
      <c r="B21" s="11" t="s">
        <v>5</v>
      </c>
    </row>
    <row r="23" spans="2:17" x14ac:dyDescent="0.2">
      <c r="B23" s="10" t="s">
        <v>17</v>
      </c>
      <c r="C23" s="10"/>
    </row>
    <row r="24" spans="2:17" x14ac:dyDescent="0.2">
      <c r="B24" t="s">
        <v>18</v>
      </c>
      <c r="G24" s="1">
        <v>17985</v>
      </c>
      <c r="I24" s="1">
        <v>14986</v>
      </c>
    </row>
    <row r="25" spans="2:17" x14ac:dyDescent="0.2">
      <c r="B25" t="s">
        <v>34</v>
      </c>
      <c r="G25" s="1">
        <v>3779</v>
      </c>
      <c r="I25" s="1">
        <v>3432</v>
      </c>
    </row>
    <row r="26" spans="2:17" x14ac:dyDescent="0.2">
      <c r="B26" t="s">
        <v>19</v>
      </c>
      <c r="G26" s="1">
        <f>234.07+5069.06</f>
        <v>5303.13</v>
      </c>
      <c r="H26" s="1"/>
      <c r="I26" s="1">
        <v>5610</v>
      </c>
    </row>
    <row r="27" spans="2:17" x14ac:dyDescent="0.2">
      <c r="B27" t="s">
        <v>30</v>
      </c>
      <c r="G27" s="1">
        <v>2142</v>
      </c>
      <c r="I27" s="1">
        <v>1882</v>
      </c>
    </row>
    <row r="28" spans="2:17" x14ac:dyDescent="0.2">
      <c r="B28" t="s">
        <v>20</v>
      </c>
      <c r="G28" s="1">
        <v>3500</v>
      </c>
      <c r="I28" s="1">
        <v>3500</v>
      </c>
    </row>
    <row r="29" spans="2:17" ht="13.5" thickBot="1" x14ac:dyDescent="0.25">
      <c r="B29" t="s">
        <v>21</v>
      </c>
      <c r="G29" s="2">
        <f>SUM(G24:G28)</f>
        <v>32709.13</v>
      </c>
      <c r="I29" s="2">
        <f>SUM(I24:I28)</f>
        <v>29410</v>
      </c>
    </row>
    <row r="30" spans="2:17" ht="13.5" thickTop="1" x14ac:dyDescent="0.2">
      <c r="M30" s="5"/>
    </row>
    <row r="31" spans="2:17" x14ac:dyDescent="0.2">
      <c r="B31" s="10" t="s">
        <v>22</v>
      </c>
      <c r="C31" s="10"/>
    </row>
    <row r="32" spans="2:17" x14ac:dyDescent="0.2">
      <c r="B32" t="s">
        <v>23</v>
      </c>
      <c r="C32" s="10"/>
      <c r="G32" s="1">
        <v>11848</v>
      </c>
      <c r="I32" s="1">
        <v>11848</v>
      </c>
      <c r="Q32" s="1"/>
    </row>
    <row r="33" spans="2:9" x14ac:dyDescent="0.2">
      <c r="B33" s="10" t="s">
        <v>28</v>
      </c>
      <c r="C33" s="10"/>
      <c r="G33" s="1">
        <v>1342</v>
      </c>
      <c r="I33" s="1">
        <v>1154</v>
      </c>
    </row>
    <row r="34" spans="2:9" ht="13.5" thickBot="1" x14ac:dyDescent="0.25">
      <c r="B34" t="s">
        <v>29</v>
      </c>
      <c r="G34" s="2">
        <f>G32+G33</f>
        <v>13190</v>
      </c>
      <c r="H34" s="5"/>
      <c r="I34" s="2">
        <f>I32+I33</f>
        <v>13002</v>
      </c>
    </row>
    <row r="35" spans="2:9" ht="13.5" thickTop="1" x14ac:dyDescent="0.2"/>
    <row r="36" spans="2:9" x14ac:dyDescent="0.2">
      <c r="B36" s="10" t="s">
        <v>7</v>
      </c>
      <c r="C36" s="10"/>
    </row>
    <row r="37" spans="2:9" x14ac:dyDescent="0.2">
      <c r="B37" t="s">
        <v>24</v>
      </c>
      <c r="G37" s="1">
        <v>280</v>
      </c>
      <c r="H37" s="1"/>
      <c r="I37" s="1">
        <v>254</v>
      </c>
    </row>
    <row r="38" spans="2:9" x14ac:dyDescent="0.2">
      <c r="B38" t="s">
        <v>6</v>
      </c>
      <c r="G38" s="19">
        <v>155</v>
      </c>
      <c r="I38" s="1">
        <v>155</v>
      </c>
    </row>
    <row r="39" spans="2:9" x14ac:dyDescent="0.2">
      <c r="B39" t="s">
        <v>25</v>
      </c>
      <c r="G39" s="1">
        <v>1500</v>
      </c>
      <c r="I39" s="1">
        <v>1500</v>
      </c>
    </row>
    <row r="40" spans="2:9" x14ac:dyDescent="0.2">
      <c r="B40" t="s">
        <v>26</v>
      </c>
      <c r="G40" s="1">
        <f>358.85+3121+513.5</f>
        <v>3993.35</v>
      </c>
      <c r="H40" s="1"/>
      <c r="I40" s="1">
        <v>2817</v>
      </c>
    </row>
    <row r="41" spans="2:9" x14ac:dyDescent="0.2">
      <c r="B41" t="s">
        <v>31</v>
      </c>
      <c r="G41" s="1">
        <v>485</v>
      </c>
      <c r="H41" s="1"/>
      <c r="I41" s="1">
        <v>441</v>
      </c>
    </row>
    <row r="42" spans="2:9" x14ac:dyDescent="0.2">
      <c r="B42" t="s">
        <v>7</v>
      </c>
      <c r="G42" s="1">
        <v>586</v>
      </c>
      <c r="I42" s="1">
        <v>1094</v>
      </c>
    </row>
    <row r="43" spans="2:9" ht="13.5" thickBot="1" x14ac:dyDescent="0.25">
      <c r="B43" t="s">
        <v>27</v>
      </c>
      <c r="G43" s="2">
        <f>SUM(G37:G42)</f>
        <v>6999.35</v>
      </c>
      <c r="I43" s="2">
        <f>SUM(I37:I42)</f>
        <v>6261</v>
      </c>
    </row>
    <row r="44" spans="2:9" ht="13.5" thickTop="1" x14ac:dyDescent="0.2">
      <c r="G44" s="9"/>
      <c r="I44" s="9"/>
    </row>
    <row r="45" spans="2:9" ht="13.5" thickBot="1" x14ac:dyDescent="0.25">
      <c r="B45" t="s">
        <v>35</v>
      </c>
      <c r="G45" s="3">
        <v>360</v>
      </c>
      <c r="I45" s="3">
        <v>480</v>
      </c>
    </row>
    <row r="46" spans="2:9" ht="13.5" thickTop="1" x14ac:dyDescent="0.2">
      <c r="G46" s="9"/>
      <c r="I46" s="9"/>
    </row>
    <row r="47" spans="2:9" ht="13.5" thickBot="1" x14ac:dyDescent="0.25">
      <c r="B47" t="s">
        <v>36</v>
      </c>
      <c r="G47" s="3">
        <v>0</v>
      </c>
      <c r="I47" s="3">
        <v>0</v>
      </c>
    </row>
    <row r="48" spans="2:9" ht="13.5" thickTop="1" x14ac:dyDescent="0.2">
      <c r="G48" s="9"/>
      <c r="I48" s="9"/>
    </row>
    <row r="49" spans="1:10" ht="13.5" thickBot="1" x14ac:dyDescent="0.25">
      <c r="B49" t="s">
        <v>8</v>
      </c>
      <c r="G49" s="2">
        <f>G29+G34+G43+G45+G47</f>
        <v>53258.48</v>
      </c>
      <c r="I49" s="2">
        <f>I29+I34+I43+I45+I47</f>
        <v>49153</v>
      </c>
    </row>
    <row r="50" spans="1:10" ht="13.5" thickTop="1" x14ac:dyDescent="0.2"/>
    <row r="51" spans="1:10" ht="13.5" thickBot="1" x14ac:dyDescent="0.25">
      <c r="B51" t="s">
        <v>9</v>
      </c>
      <c r="G51" s="3">
        <f>G19-G49</f>
        <v>-8347.4800000000032</v>
      </c>
      <c r="I51" s="3">
        <f>I19-I49</f>
        <v>-3805</v>
      </c>
      <c r="J51" s="9"/>
    </row>
    <row r="52" spans="1:10" ht="13.5" thickTop="1" x14ac:dyDescent="0.2"/>
    <row r="53" spans="1:10" x14ac:dyDescent="0.2">
      <c r="B53" s="4" t="s">
        <v>41</v>
      </c>
    </row>
    <row r="54" spans="1:10" x14ac:dyDescent="0.2">
      <c r="A54" s="15"/>
    </row>
    <row r="57" spans="1:10" x14ac:dyDescent="0.2">
      <c r="D57" s="14" t="s">
        <v>0</v>
      </c>
    </row>
    <row r="58" spans="1:10" x14ac:dyDescent="0.2">
      <c r="D58" s="14"/>
    </row>
    <row r="59" spans="1:10" x14ac:dyDescent="0.2">
      <c r="B59" s="17" t="s">
        <v>42</v>
      </c>
      <c r="D59" s="14"/>
    </row>
    <row r="62" spans="1:10" x14ac:dyDescent="0.2">
      <c r="A62" s="15" t="s">
        <v>33</v>
      </c>
      <c r="B62" s="17" t="s">
        <v>43</v>
      </c>
    </row>
    <row r="63" spans="1:10" x14ac:dyDescent="0.2">
      <c r="B63" s="14" t="s">
        <v>44</v>
      </c>
    </row>
    <row r="65" spans="1:2" x14ac:dyDescent="0.2">
      <c r="B65" s="17" t="s">
        <v>37</v>
      </c>
    </row>
    <row r="67" spans="1:2" x14ac:dyDescent="0.2">
      <c r="A67" s="18"/>
    </row>
    <row r="70" spans="1:2" x14ac:dyDescent="0.2">
      <c r="B70" s="4"/>
    </row>
    <row r="107" spans="2:2" x14ac:dyDescent="0.2">
      <c r="B107" s="4" t="s">
        <v>38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papen</cp:lastModifiedBy>
  <cp:lastPrinted>2018-02-13T15:20:31Z</cp:lastPrinted>
  <dcterms:created xsi:type="dcterms:W3CDTF">2011-01-21T10:29:05Z</dcterms:created>
  <dcterms:modified xsi:type="dcterms:W3CDTF">2019-01-24T11:48:53Z</dcterms:modified>
</cp:coreProperties>
</file>