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7115" windowHeight="10740"/>
  </bookViews>
  <sheets>
    <sheet name="Blad1" sheetId="1" r:id="rId1"/>
  </sheets>
  <calcPr calcId="145621"/>
</workbook>
</file>

<file path=xl/calcChain.xml><?xml version="1.0" encoding="utf-8"?>
<calcChain xmlns="http://schemas.openxmlformats.org/spreadsheetml/2006/main">
  <c r="J40" i="1" l="1"/>
  <c r="I40" i="1"/>
  <c r="H40" i="1"/>
  <c r="J30" i="1"/>
  <c r="I30" i="1"/>
  <c r="I42" i="1" s="1"/>
  <c r="H30" i="1"/>
  <c r="H42" i="1" l="1"/>
  <c r="J42" i="1" s="1"/>
  <c r="E23" i="1"/>
  <c r="E25" i="1" s="1"/>
  <c r="E13" i="1"/>
  <c r="E11" i="1"/>
  <c r="B30" i="1"/>
  <c r="B18" i="1"/>
  <c r="E32" i="1" l="1"/>
</calcChain>
</file>

<file path=xl/sharedStrings.xml><?xml version="1.0" encoding="utf-8"?>
<sst xmlns="http://schemas.openxmlformats.org/spreadsheetml/2006/main" count="82" uniqueCount="68">
  <si>
    <t>Inkomsten tegenover uitgaven</t>
  </si>
  <si>
    <t>Totaal</t>
  </si>
  <si>
    <t>INKOMSTENRUBRIEKEN</t>
  </si>
  <si>
    <t>Giften bijdragen niet geoormerkt</t>
  </si>
  <si>
    <t>Overige inkomsten</t>
  </si>
  <si>
    <t>TOTAAL INKOMSTENRUBRIEKEN</t>
  </si>
  <si>
    <t>UITGAVENRUBRIEKEN</t>
  </si>
  <si>
    <t>Bankkosten</t>
  </si>
  <si>
    <t>TOTAAL UITGAVENRUBRIEKEN</t>
  </si>
  <si>
    <t>ALGEHEEL TOTAAL</t>
  </si>
  <si>
    <t>Vermogen</t>
  </si>
  <si>
    <t>ACTIVA</t>
  </si>
  <si>
    <t>Bank- en kasrekeningen</t>
  </si>
  <si>
    <t>Rabo BedrijfsSpaar Rekening</t>
  </si>
  <si>
    <t>Rabo verenigingspakket</t>
  </si>
  <si>
    <t>Totaal Bank- en kasrekeningen</t>
  </si>
  <si>
    <t>Per 1-1-2018</t>
  </si>
  <si>
    <t>TOTAAL BEZIT/VERMOGEN</t>
  </si>
  <si>
    <t>Per 1-1-2019</t>
  </si>
  <si>
    <t>1-1-2018 tot en met 31-12-2018</t>
  </si>
  <si>
    <t>1-1-2018 -</t>
  </si>
  <si>
    <t>Rubriek</t>
  </si>
  <si>
    <t>Fondswerving 2017 1e ronde</t>
  </si>
  <si>
    <t>Fondswerving 2018 2e ronde</t>
  </si>
  <si>
    <t>Giften bijdragen geoormerkt</t>
  </si>
  <si>
    <t>speciale geoormerkte donaties</t>
  </si>
  <si>
    <t>Bestedingsplan 2016 1e ronde</t>
  </si>
  <si>
    <t>Bestedingsplan 2016 2e ronde</t>
  </si>
  <si>
    <t>Bestuurskosten</t>
  </si>
  <si>
    <t>Geoormerkte uitgaven</t>
  </si>
  <si>
    <t>Inhuren externe expertise</t>
  </si>
  <si>
    <t>Onkosten</t>
  </si>
  <si>
    <t>€ 31.202,90-</t>
  </si>
  <si>
    <t>1-1-2017 -</t>
  </si>
  <si>
    <t>faktuur fietsen</t>
  </si>
  <si>
    <t>Paard en tuig</t>
  </si>
  <si>
    <t>Wasmachine</t>
  </si>
  <si>
    <t>zitcombinatie Home Center</t>
  </si>
  <si>
    <t>Asbestverwijdering</t>
  </si>
  <si>
    <t>golfplaatmateriaal</t>
  </si>
  <si>
    <t>Overgelegde fakturen die passen bij project:</t>
  </si>
  <si>
    <t xml:space="preserve"> </t>
  </si>
  <si>
    <t>Totaal ontvangen</t>
  </si>
  <si>
    <t xml:space="preserve">Totaal aan fakturen </t>
  </si>
  <si>
    <t>Totaal uitgaven</t>
  </si>
  <si>
    <t>via fondswerving 1e ronde</t>
  </si>
  <si>
    <t>via fondswerving 2e ronde</t>
  </si>
  <si>
    <t>Boschuysen</t>
  </si>
  <si>
    <t>Dirk Bos Fonds</t>
  </si>
  <si>
    <t>Insingerstichting</t>
  </si>
  <si>
    <t>Land ver Crematoria</t>
  </si>
  <si>
    <t>Pasmanstichting</t>
  </si>
  <si>
    <t>Rabobank</t>
  </si>
  <si>
    <t>St. hervormd Weeshuis</t>
  </si>
  <si>
    <t>St. Jong</t>
  </si>
  <si>
    <t>St. Westfriesland Fonds</t>
  </si>
  <si>
    <t>Steunfonds jeugdzorg</t>
  </si>
  <si>
    <t>Totaal Fondswerving 2017 1e ronde</t>
  </si>
  <si>
    <t>Doopsgezinde St. Horizon</t>
  </si>
  <si>
    <t>le Clerq Stichting</t>
  </si>
  <si>
    <t>Lichtboei</t>
  </si>
  <si>
    <t>Reeders Stichting</t>
  </si>
  <si>
    <t>Snickers de Bruijnstichting</t>
  </si>
  <si>
    <t>St. Herja</t>
  </si>
  <si>
    <t>Weeshuis der Doopsgezinden</t>
  </si>
  <si>
    <t>Totaal Fondswerving 2018 2e ronde</t>
  </si>
  <si>
    <t>Totaal Fondswerving 1e en 2e ronde</t>
  </si>
  <si>
    <t>Verantwoording project verbouwing over de jaren 2017 en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</si>
</sst>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€&quot;\ #,##0.00;[Red]&quot;€&quot;\ \-#,##0.00"/>
    <numFmt numFmtId="44" formatCode="_ &quot;€&quot;\ * #,##0.00_ ;_ &quot;€&quot;\ * \-#,##0.00_ ;_ &quot;€&quot;\ * &quot;-&quot;??_ ;_ @_ "/>
    <numFmt numFmtId="164" formatCode="&quot;€&quot;\ #,##0.00_-;[Red]&quot;€&quot;\ #,##0.00\-"/>
    <numFmt numFmtId="165" formatCode="dd/mm/yyyy"/>
    <numFmt numFmtId="166" formatCode="&quot;€ &quot;#,##0.00_-;[Red]&quot;€ &quot;#,##0.00\-"/>
    <numFmt numFmtId="167" formatCode="[$€-413]\ #,##0.00;[Red][$€-413]\ #,##0.00\-"/>
    <numFmt numFmtId="168" formatCode="&quot;€&quot;\ #,##0.00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0" borderId="0" xfId="0" applyFont="1"/>
    <xf numFmtId="8" fontId="0" fillId="0" borderId="0" xfId="0" applyNumberFormat="1"/>
    <xf numFmtId="0" fontId="2" fillId="0" borderId="0" xfId="1"/>
    <xf numFmtId="165" fontId="2" fillId="0" borderId="0" xfId="1" applyNumberFormat="1"/>
    <xf numFmtId="166" fontId="2" fillId="0" borderId="0" xfId="1" applyNumberFormat="1"/>
    <xf numFmtId="167" fontId="2" fillId="0" borderId="0" xfId="1" applyNumberFormat="1"/>
    <xf numFmtId="167" fontId="1" fillId="0" borderId="0" xfId="1" applyNumberFormat="1" applyFont="1"/>
    <xf numFmtId="167" fontId="3" fillId="0" borderId="0" xfId="1" applyNumberFormat="1" applyFont="1"/>
    <xf numFmtId="0" fontId="2" fillId="0" borderId="0" xfId="1" applyFont="1"/>
    <xf numFmtId="168" fontId="2" fillId="0" borderId="0" xfId="1" applyNumberFormat="1"/>
    <xf numFmtId="168" fontId="1" fillId="0" borderId="0" xfId="1" applyNumberFormat="1" applyFont="1"/>
    <xf numFmtId="168" fontId="2" fillId="0" borderId="0" xfId="1" applyNumberFormat="1" applyFont="1"/>
    <xf numFmtId="167" fontId="4" fillId="0" borderId="0" xfId="1" applyNumberFormat="1" applyFont="1"/>
    <xf numFmtId="44" fontId="0" fillId="0" borderId="0" xfId="0" applyNumberFormat="1"/>
    <xf numFmtId="8" fontId="1" fillId="0" borderId="0" xfId="0" applyNumberFormat="1" applyFont="1"/>
    <xf numFmtId="0" fontId="1" fillId="0" borderId="0" xfId="0" applyFont="1" applyAlignment="1">
      <alignment horizontal="center" shrinkToFit="1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sqref="A1:E33"/>
    </sheetView>
  </sheetViews>
  <sheetFormatPr defaultRowHeight="12.75" x14ac:dyDescent="0.2"/>
  <cols>
    <col min="1" max="1" width="30.85546875" bestFit="1" customWidth="1"/>
    <col min="2" max="2" width="11.28515625" bestFit="1" customWidth="1"/>
    <col min="3" max="3" width="2.5703125" customWidth="1"/>
    <col min="4" max="4" width="27.140625" bestFit="1" customWidth="1"/>
    <col min="5" max="5" width="11.85546875" bestFit="1" customWidth="1"/>
    <col min="7" max="7" width="49.42578125" customWidth="1"/>
    <col min="8" max="8" width="11.85546875" bestFit="1" customWidth="1"/>
    <col min="9" max="10" width="11.28515625" bestFit="1" customWidth="1"/>
  </cols>
  <sheetData>
    <row r="1" spans="1:10" x14ac:dyDescent="0.2">
      <c r="A1" s="3" t="s">
        <v>0</v>
      </c>
      <c r="G1" s="18" t="s">
        <v>67</v>
      </c>
      <c r="H1" s="18"/>
      <c r="I1" s="18"/>
      <c r="J1" s="18"/>
    </row>
    <row r="2" spans="1:10" x14ac:dyDescent="0.2">
      <c r="A2" s="3" t="s">
        <v>19</v>
      </c>
      <c r="D2" t="s">
        <v>10</v>
      </c>
      <c r="G2" s="5" t="s">
        <v>6</v>
      </c>
      <c r="H2" s="5" t="s">
        <v>33</v>
      </c>
      <c r="I2" s="5" t="s">
        <v>20</v>
      </c>
      <c r="J2" s="5"/>
    </row>
    <row r="3" spans="1:10" x14ac:dyDescent="0.2">
      <c r="D3" s="3" t="s">
        <v>16</v>
      </c>
      <c r="G3" s="5"/>
      <c r="H3" s="6">
        <v>43100</v>
      </c>
      <c r="I3" s="6">
        <v>43366</v>
      </c>
      <c r="J3" s="5" t="s">
        <v>1</v>
      </c>
    </row>
    <row r="4" spans="1:10" x14ac:dyDescent="0.2">
      <c r="G4" s="5" t="s">
        <v>44</v>
      </c>
      <c r="H4" s="5"/>
      <c r="I4" s="5"/>
      <c r="J4" s="5"/>
    </row>
    <row r="5" spans="1:10" x14ac:dyDescent="0.2">
      <c r="G5" s="5" t="s">
        <v>34</v>
      </c>
      <c r="H5" s="7">
        <v>1500</v>
      </c>
      <c r="I5" s="5"/>
      <c r="J5" s="7">
        <v>1500</v>
      </c>
    </row>
    <row r="6" spans="1:10" x14ac:dyDescent="0.2">
      <c r="B6" t="s">
        <v>20</v>
      </c>
      <c r="D6" t="s">
        <v>11</v>
      </c>
      <c r="E6" t="s">
        <v>1</v>
      </c>
      <c r="G6" s="5" t="s">
        <v>35</v>
      </c>
      <c r="H6" s="7">
        <v>3100</v>
      </c>
      <c r="I6" s="5"/>
      <c r="J6" s="7">
        <v>3100</v>
      </c>
    </row>
    <row r="7" spans="1:10" x14ac:dyDescent="0.2">
      <c r="A7" t="s">
        <v>21</v>
      </c>
      <c r="B7" s="1">
        <v>43465</v>
      </c>
      <c r="G7" s="5" t="s">
        <v>36</v>
      </c>
      <c r="H7" s="7">
        <v>4000</v>
      </c>
      <c r="I7" s="5"/>
      <c r="J7" s="7">
        <v>4000</v>
      </c>
    </row>
    <row r="8" spans="1:10" x14ac:dyDescent="0.2">
      <c r="D8" t="s">
        <v>12</v>
      </c>
      <c r="G8" s="5" t="s">
        <v>37</v>
      </c>
      <c r="H8" s="5"/>
      <c r="I8" s="7">
        <v>5338</v>
      </c>
      <c r="J8" s="7">
        <v>5338</v>
      </c>
    </row>
    <row r="9" spans="1:10" x14ac:dyDescent="0.2">
      <c r="A9" t="s">
        <v>2</v>
      </c>
      <c r="D9" t="s">
        <v>13</v>
      </c>
      <c r="E9" s="2">
        <v>49483.7</v>
      </c>
      <c r="G9" s="5" t="s">
        <v>38</v>
      </c>
      <c r="H9" s="5"/>
      <c r="I9" s="7">
        <v>23897.5</v>
      </c>
      <c r="J9" s="7">
        <v>23897.5</v>
      </c>
    </row>
    <row r="10" spans="1:10" x14ac:dyDescent="0.2">
      <c r="D10" t="s">
        <v>14</v>
      </c>
      <c r="E10" s="2">
        <v>826.73</v>
      </c>
      <c r="G10" s="5" t="s">
        <v>39</v>
      </c>
      <c r="H10" s="5"/>
      <c r="I10" s="7">
        <v>25712.5</v>
      </c>
      <c r="J10" s="7">
        <v>25712.5</v>
      </c>
    </row>
    <row r="11" spans="1:10" x14ac:dyDescent="0.2">
      <c r="A11" t="s">
        <v>22</v>
      </c>
      <c r="B11" s="2">
        <v>7500</v>
      </c>
      <c r="D11" t="s">
        <v>15</v>
      </c>
      <c r="E11" s="2">
        <f>SUM(E9:E10)</f>
        <v>50310.43</v>
      </c>
      <c r="G11" s="11" t="s">
        <v>43</v>
      </c>
      <c r="H11" s="8">
        <v>8600</v>
      </c>
      <c r="I11" s="9">
        <v>54948</v>
      </c>
      <c r="J11" s="9">
        <v>63548</v>
      </c>
    </row>
    <row r="12" spans="1:10" x14ac:dyDescent="0.2">
      <c r="A12" t="s">
        <v>23</v>
      </c>
      <c r="B12" s="2">
        <v>10000</v>
      </c>
      <c r="G12" s="5" t="s">
        <v>40</v>
      </c>
      <c r="H12" s="14" t="s">
        <v>41</v>
      </c>
      <c r="I12" s="12"/>
      <c r="J12" s="13">
        <v>5230.82</v>
      </c>
    </row>
    <row r="13" spans="1:10" x14ac:dyDescent="0.2">
      <c r="A13" t="s">
        <v>24</v>
      </c>
      <c r="B13" s="2">
        <v>75</v>
      </c>
      <c r="D13" t="s">
        <v>17</v>
      </c>
      <c r="E13" s="16">
        <f>E11</f>
        <v>50310.43</v>
      </c>
      <c r="G13" s="5"/>
      <c r="H13" s="5"/>
      <c r="I13" s="5"/>
      <c r="J13" s="15">
        <v>68778.820000000007</v>
      </c>
    </row>
    <row r="14" spans="1:10" x14ac:dyDescent="0.2">
      <c r="A14" t="s">
        <v>3</v>
      </c>
      <c r="B14" s="2">
        <v>150</v>
      </c>
      <c r="G14" s="5" t="s">
        <v>42</v>
      </c>
      <c r="H14" s="5"/>
      <c r="I14" s="5"/>
      <c r="J14" s="5"/>
    </row>
    <row r="15" spans="1:10" x14ac:dyDescent="0.2">
      <c r="A15" t="s">
        <v>4</v>
      </c>
      <c r="B15" s="2">
        <v>16636.09</v>
      </c>
      <c r="D15" t="s">
        <v>10</v>
      </c>
      <c r="G15" s="5" t="s">
        <v>45</v>
      </c>
      <c r="H15" s="7">
        <v>37500</v>
      </c>
      <c r="I15" s="7">
        <v>7500</v>
      </c>
      <c r="J15" s="7">
        <v>45000</v>
      </c>
    </row>
    <row r="16" spans="1:10" x14ac:dyDescent="0.2">
      <c r="A16" t="s">
        <v>25</v>
      </c>
      <c r="B16" s="2">
        <v>450</v>
      </c>
      <c r="D16" s="3" t="s">
        <v>18</v>
      </c>
      <c r="G16" s="5" t="s">
        <v>46</v>
      </c>
      <c r="H16" s="10">
        <v>13800</v>
      </c>
      <c r="I16" s="10">
        <v>10000</v>
      </c>
      <c r="J16" s="10">
        <v>23800</v>
      </c>
    </row>
    <row r="17" spans="1:10" x14ac:dyDescent="0.2">
      <c r="G17" s="5"/>
      <c r="H17" s="8">
        <v>51300</v>
      </c>
      <c r="I17" s="8">
        <v>17500</v>
      </c>
      <c r="J17" s="15">
        <v>68800</v>
      </c>
    </row>
    <row r="18" spans="1:10" x14ac:dyDescent="0.2">
      <c r="A18" t="s">
        <v>5</v>
      </c>
      <c r="B18" s="2">
        <f>SUM(B11:B17)</f>
        <v>34811.089999999997</v>
      </c>
      <c r="D18" t="s">
        <v>11</v>
      </c>
      <c r="E18" t="s">
        <v>1</v>
      </c>
      <c r="G18" t="s">
        <v>2</v>
      </c>
    </row>
    <row r="19" spans="1:10" x14ac:dyDescent="0.2">
      <c r="G19" t="s">
        <v>22</v>
      </c>
    </row>
    <row r="20" spans="1:10" x14ac:dyDescent="0.2">
      <c r="A20" t="s">
        <v>6</v>
      </c>
      <c r="D20" t="s">
        <v>12</v>
      </c>
      <c r="G20" t="s">
        <v>47</v>
      </c>
      <c r="H20" s="2">
        <v>5000</v>
      </c>
      <c r="J20" s="2">
        <v>5000</v>
      </c>
    </row>
    <row r="21" spans="1:10" x14ac:dyDescent="0.2">
      <c r="D21" t="s">
        <v>13</v>
      </c>
      <c r="E21" s="16">
        <v>18869.79</v>
      </c>
      <c r="G21" t="s">
        <v>48</v>
      </c>
      <c r="H21" s="2">
        <v>5000</v>
      </c>
      <c r="J21" s="2">
        <v>5000</v>
      </c>
    </row>
    <row r="22" spans="1:10" x14ac:dyDescent="0.2">
      <c r="A22" t="s">
        <v>7</v>
      </c>
      <c r="B22" s="2">
        <v>120.32</v>
      </c>
      <c r="D22" t="s">
        <v>14</v>
      </c>
      <c r="E22" s="16">
        <v>237.74</v>
      </c>
      <c r="G22" t="s">
        <v>49</v>
      </c>
      <c r="I22" s="2">
        <v>5000</v>
      </c>
      <c r="J22" s="2">
        <v>5000</v>
      </c>
    </row>
    <row r="23" spans="1:10" x14ac:dyDescent="0.2">
      <c r="A23" t="s">
        <v>26</v>
      </c>
      <c r="B23" s="2">
        <v>5338</v>
      </c>
      <c r="D23" t="s">
        <v>15</v>
      </c>
      <c r="E23" s="16">
        <f>SUM(E21:E22)</f>
        <v>19107.530000000002</v>
      </c>
      <c r="G23" t="s">
        <v>50</v>
      </c>
      <c r="H23" s="2">
        <v>15000</v>
      </c>
      <c r="J23" s="2">
        <v>15000</v>
      </c>
    </row>
    <row r="24" spans="1:10" x14ac:dyDescent="0.2">
      <c r="A24" t="s">
        <v>27</v>
      </c>
      <c r="B24" s="2">
        <v>56268.95</v>
      </c>
      <c r="E24" s="16"/>
      <c r="G24" t="s">
        <v>51</v>
      </c>
      <c r="I24" s="2">
        <v>2500</v>
      </c>
      <c r="J24" s="2">
        <v>2500</v>
      </c>
    </row>
    <row r="25" spans="1:10" x14ac:dyDescent="0.2">
      <c r="A25" t="s">
        <v>28</v>
      </c>
      <c r="B25" s="2">
        <v>692.59</v>
      </c>
      <c r="D25" t="s">
        <v>17</v>
      </c>
      <c r="E25" s="16">
        <f>E23</f>
        <v>19107.530000000002</v>
      </c>
      <c r="G25" t="s">
        <v>52</v>
      </c>
      <c r="H25" s="2">
        <v>5000</v>
      </c>
      <c r="J25" s="2">
        <v>5000</v>
      </c>
    </row>
    <row r="26" spans="1:10" x14ac:dyDescent="0.2">
      <c r="A26" t="s">
        <v>29</v>
      </c>
      <c r="B26" s="2">
        <v>525</v>
      </c>
      <c r="G26" t="s">
        <v>53</v>
      </c>
      <c r="H26" s="2">
        <v>500</v>
      </c>
      <c r="J26" s="2">
        <v>500</v>
      </c>
    </row>
    <row r="27" spans="1:10" x14ac:dyDescent="0.2">
      <c r="A27" t="s">
        <v>30</v>
      </c>
      <c r="B27" s="2">
        <v>3036.11</v>
      </c>
      <c r="G27" t="s">
        <v>54</v>
      </c>
      <c r="H27" s="2">
        <v>4000</v>
      </c>
      <c r="J27" s="2">
        <v>4000</v>
      </c>
    </row>
    <row r="28" spans="1:10" x14ac:dyDescent="0.2">
      <c r="A28" t="s">
        <v>31</v>
      </c>
      <c r="B28" s="2">
        <v>33.020000000000003</v>
      </c>
      <c r="G28" t="s">
        <v>55</v>
      </c>
      <c r="H28" s="2">
        <v>1500</v>
      </c>
      <c r="J28" s="2">
        <v>1500</v>
      </c>
    </row>
    <row r="29" spans="1:10" x14ac:dyDescent="0.2">
      <c r="G29" t="s">
        <v>56</v>
      </c>
      <c r="H29" s="2">
        <v>1500</v>
      </c>
      <c r="J29" s="2">
        <v>1500</v>
      </c>
    </row>
    <row r="30" spans="1:10" x14ac:dyDescent="0.2">
      <c r="A30" t="s">
        <v>8</v>
      </c>
      <c r="B30" s="2">
        <f>SUM(B22:B29)</f>
        <v>66013.989999999991</v>
      </c>
      <c r="G30" t="s">
        <v>57</v>
      </c>
      <c r="H30" s="2">
        <f>SUM(H20:H29)</f>
        <v>37500</v>
      </c>
      <c r="I30" s="2">
        <f>SUM(I20:I29)</f>
        <v>7500</v>
      </c>
      <c r="J30" s="2">
        <f>SUM(J20:J29)</f>
        <v>45000</v>
      </c>
    </row>
    <row r="32" spans="1:10" x14ac:dyDescent="0.2">
      <c r="A32" t="s">
        <v>9</v>
      </c>
      <c r="B32" t="s">
        <v>32</v>
      </c>
      <c r="E32" s="4">
        <f>SUM(E13-E25)</f>
        <v>31202.899999999998</v>
      </c>
      <c r="G32" t="s">
        <v>23</v>
      </c>
    </row>
    <row r="33" spans="7:10" x14ac:dyDescent="0.2">
      <c r="G33" t="s">
        <v>58</v>
      </c>
      <c r="H33" s="2">
        <v>6300</v>
      </c>
      <c r="J33" s="2">
        <v>6300</v>
      </c>
    </row>
    <row r="34" spans="7:10" x14ac:dyDescent="0.2">
      <c r="G34" t="s">
        <v>59</v>
      </c>
      <c r="H34" s="2">
        <v>1500</v>
      </c>
      <c r="J34" s="2">
        <v>1500</v>
      </c>
    </row>
    <row r="35" spans="7:10" x14ac:dyDescent="0.2">
      <c r="G35" t="s">
        <v>60</v>
      </c>
      <c r="I35" s="2">
        <v>10000</v>
      </c>
      <c r="J35" s="2">
        <v>10000</v>
      </c>
    </row>
    <row r="36" spans="7:10" x14ac:dyDescent="0.2">
      <c r="G36" t="s">
        <v>61</v>
      </c>
      <c r="H36" s="2">
        <v>2000</v>
      </c>
      <c r="J36" s="2">
        <v>2000</v>
      </c>
    </row>
    <row r="37" spans="7:10" x14ac:dyDescent="0.2">
      <c r="G37" t="s">
        <v>62</v>
      </c>
      <c r="H37" s="2">
        <v>1500</v>
      </c>
      <c r="J37" s="2">
        <v>1500</v>
      </c>
    </row>
    <row r="38" spans="7:10" x14ac:dyDescent="0.2">
      <c r="G38" t="s">
        <v>63</v>
      </c>
      <c r="H38" s="2">
        <v>500</v>
      </c>
      <c r="J38" s="2">
        <v>500</v>
      </c>
    </row>
    <row r="39" spans="7:10" x14ac:dyDescent="0.2">
      <c r="G39" t="s">
        <v>64</v>
      </c>
      <c r="H39" s="2">
        <v>2000</v>
      </c>
      <c r="J39" s="2">
        <v>2000</v>
      </c>
    </row>
    <row r="40" spans="7:10" x14ac:dyDescent="0.2">
      <c r="G40" t="s">
        <v>65</v>
      </c>
      <c r="H40" s="2">
        <f>SUM(H33:H39)</f>
        <v>13800</v>
      </c>
      <c r="I40" s="2">
        <f>SUM(I33:I39)</f>
        <v>10000</v>
      </c>
      <c r="J40" s="2">
        <f>SUM(J33:J39)</f>
        <v>23800</v>
      </c>
    </row>
    <row r="42" spans="7:10" x14ac:dyDescent="0.2">
      <c r="G42" t="s">
        <v>66</v>
      </c>
      <c r="H42" s="4">
        <f>SUM(H30+H40)</f>
        <v>51300</v>
      </c>
      <c r="I42" s="4">
        <f>SUM(I30+I40)</f>
        <v>17500</v>
      </c>
      <c r="J42" s="17">
        <f>SUM(H42:I42)</f>
        <v>68800</v>
      </c>
    </row>
  </sheetData>
  <mergeCells count="1">
    <mergeCell ref="G1:J1"/>
  </mergeCells>
  <phoneticPr fontId="0" type="noConversion"/>
  <pageMargins left="0.75" right="0.75" top="1" bottom="1" header="0.5" footer="0.5"/>
  <pageSetup paperSize="9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vd Lei</dc:creator>
  <cp:lastModifiedBy>jan</cp:lastModifiedBy>
  <cp:lastPrinted>2019-01-22T13:21:46Z</cp:lastPrinted>
  <dcterms:created xsi:type="dcterms:W3CDTF">2018-01-17T16:36:11Z</dcterms:created>
  <dcterms:modified xsi:type="dcterms:W3CDTF">2019-01-22T13:25:07Z</dcterms:modified>
</cp:coreProperties>
</file>