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7355" windowHeight="9510" activeTab="1"/>
  </bookViews>
  <sheets>
    <sheet name="Verslag 2015" sheetId="23" r:id="rId1"/>
    <sheet name="Exploitatie 2015" sheetId="25" r:id="rId2"/>
  </sheets>
  <calcPr calcId="145621"/>
</workbook>
</file>

<file path=xl/calcChain.xml><?xml version="1.0" encoding="utf-8"?>
<calcChain xmlns="http://schemas.openxmlformats.org/spreadsheetml/2006/main">
  <c r="I137" i="23" l="1"/>
  <c r="G60" i="25"/>
  <c r="G57" i="25"/>
  <c r="H107" i="23"/>
  <c r="G137" i="23"/>
  <c r="I57" i="25"/>
  <c r="I44" i="25"/>
  <c r="G44" i="25"/>
  <c r="D34" i="25"/>
  <c r="C34" i="25"/>
  <c r="I30" i="25"/>
  <c r="I34" i="25" s="1"/>
  <c r="H30" i="25"/>
  <c r="H34" i="25" s="1"/>
  <c r="G135" i="23"/>
  <c r="G132" i="23"/>
  <c r="G120" i="23"/>
  <c r="H121" i="23"/>
  <c r="H117" i="23"/>
  <c r="G115" i="23"/>
  <c r="H114" i="23"/>
  <c r="G112" i="23"/>
  <c r="H110" i="23"/>
  <c r="G109" i="23"/>
  <c r="G23" i="23"/>
  <c r="H19" i="23"/>
  <c r="G18" i="23"/>
  <c r="B137" i="23"/>
  <c r="I60" i="25" l="1"/>
  <c r="H137" i="23"/>
</calcChain>
</file>

<file path=xl/sharedStrings.xml><?xml version="1.0" encoding="utf-8"?>
<sst xmlns="http://schemas.openxmlformats.org/spreadsheetml/2006/main" count="299" uniqueCount="89">
  <si>
    <t>Transferkosten bank</t>
  </si>
  <si>
    <t>alg</t>
  </si>
  <si>
    <t>spon</t>
  </si>
  <si>
    <t>water</t>
  </si>
  <si>
    <t>Kosten</t>
  </si>
  <si>
    <t>Baten</t>
  </si>
  <si>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</si>
  <si>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</si>
  <si>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</si>
  <si>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</si>
  <si>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</si>
  <si>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</si>
  <si>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</si>
  <si>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Passiva</t>
  </si>
  <si>
    <t>Vlottende aktiva</t>
  </si>
  <si>
    <t>Eigen vermogen</t>
  </si>
  <si>
    <t>Kosten:</t>
  </si>
  <si>
    <t>Algemeen</t>
  </si>
  <si>
    <t>Banksaldo</t>
  </si>
  <si>
    <t>Beginkapitaal</t>
  </si>
  <si>
    <t>Overlopende aktiva</t>
  </si>
  <si>
    <t>Overlopende passiva</t>
  </si>
  <si>
    <t>Balans per 31 december</t>
  </si>
  <si>
    <t>Resultatenberekening:</t>
  </si>
  <si>
    <t>Sponsoring minus kosten</t>
  </si>
  <si>
    <t>Res lopend boekjaar</t>
  </si>
  <si>
    <t>Resultaat</t>
  </si>
  <si>
    <t>Kantoorservice Arts</t>
  </si>
  <si>
    <t>Spoorstraat 25</t>
  </si>
  <si>
    <t>5831 CH  Boxmeer</t>
  </si>
  <si>
    <t>Tel. 0485-574572</t>
  </si>
  <si>
    <t>Ossa</t>
  </si>
  <si>
    <t>Ebben, Twan</t>
  </si>
  <si>
    <t>Ed en Anita</t>
  </si>
  <si>
    <t>Rullen, Mieke en Mart</t>
  </si>
  <si>
    <t>Maandbijdrage bank</t>
  </si>
  <si>
    <t>Wandelen voor Water</t>
  </si>
  <si>
    <t>J.J. van Kempen</t>
  </si>
  <si>
    <t>Ruai waterproject</t>
  </si>
  <si>
    <t>Mevr. Rossen</t>
  </si>
  <si>
    <t>A.G. Peeters</t>
  </si>
  <si>
    <t>ADACE</t>
  </si>
  <si>
    <t>Pin Nanyuki</t>
  </si>
  <si>
    <t>Pin Karatina</t>
  </si>
  <si>
    <t>Beekse Boys</t>
  </si>
  <si>
    <t>Aqua for All</t>
  </si>
  <si>
    <t>Doorn v. Pierre en Debby</t>
  </si>
  <si>
    <t>J.P.A. Varenhout</t>
  </si>
  <si>
    <t>Familie Boumans</t>
  </si>
  <si>
    <t>Waterproject</t>
  </si>
  <si>
    <t>Sponsoring, donaties (w.v.w.)</t>
  </si>
  <si>
    <t>M. Bexkens</t>
  </si>
  <si>
    <t>Annemie en Mart put Lia</t>
  </si>
  <si>
    <t>Frans en Janine van Kempen</t>
  </si>
  <si>
    <t>T.H.A.M. Schaars foto's bruilof</t>
  </si>
  <si>
    <t>mevr. Rossen</t>
  </si>
  <si>
    <t>J.A.W.M. Huijbers</t>
  </si>
  <si>
    <t>wandelen voor water</t>
  </si>
  <si>
    <t>G.P.L. Hoffmans</t>
  </si>
  <si>
    <t>Camera nu</t>
  </si>
  <si>
    <t>Bus van Dijk</t>
  </si>
  <si>
    <t>Rotary Cuijk-Maaskant</t>
  </si>
  <si>
    <t>TV Land van Cuijk</t>
  </si>
  <si>
    <t>Ysselsteyn</t>
  </si>
  <si>
    <t>RK Par Caritas Inst</t>
  </si>
  <si>
    <t>Leerling fee</t>
  </si>
  <si>
    <t>mevr. Rossen schoolfees Esther</t>
  </si>
  <si>
    <t>Avond 4 Daagse R.M.E.T. van der Wijst</t>
  </si>
  <si>
    <t>Trackers</t>
  </si>
  <si>
    <t>Avond 4 Daagse</t>
  </si>
  <si>
    <t>Activeren bankpas</t>
  </si>
  <si>
    <t>Terugstorten bankpas</t>
  </si>
  <si>
    <t>Mevr. Bos-Peters</t>
  </si>
  <si>
    <t>B-smart Websolutions</t>
  </si>
  <si>
    <t>Printer Coolblue</t>
  </si>
  <si>
    <t>Bezoek Aqua 4 All</t>
  </si>
  <si>
    <t>Garminkaart Oost Afrika</t>
  </si>
  <si>
    <t>Belastingdienst ANBI</t>
  </si>
  <si>
    <t>Pompen Davis &amp; Shirtliff</t>
  </si>
  <si>
    <t>Pantein, reisvergoeding Jan Vloet</t>
  </si>
  <si>
    <t>waterproject rekening Ferdi</t>
  </si>
  <si>
    <t>Stevens, Erik en Sonja</t>
  </si>
  <si>
    <t>AG Peeters</t>
  </si>
  <si>
    <t>JPA Varenhout</t>
  </si>
  <si>
    <t>LAG Linders</t>
  </si>
  <si>
    <t>MHHT Vermeulen</t>
  </si>
  <si>
    <t>Verdijk Transport</t>
  </si>
  <si>
    <t xml:space="preserve"> </t>
  </si>
  <si>
    <t>AMM Althuizen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</si>
</sst>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/>
    <xf numFmtId="165" fontId="0" fillId="0" borderId="0" xfId="1" applyFont="1"/>
    <xf numFmtId="165" fontId="0" fillId="0" borderId="0" xfId="0" applyNumberFormat="1"/>
    <xf numFmtId="165" fontId="0" fillId="0" borderId="2" xfId="1" applyFont="1" applyBorder="1"/>
    <xf numFmtId="0" fontId="2" fillId="0" borderId="0" xfId="0" applyFont="1" applyBorder="1"/>
    <xf numFmtId="0" fontId="2" fillId="0" borderId="3" xfId="0" applyFont="1" applyBorder="1"/>
    <xf numFmtId="165" fontId="2" fillId="0" borderId="1" xfId="1" applyFont="1" applyBorder="1"/>
    <xf numFmtId="165" fontId="2" fillId="0" borderId="0" xfId="1" applyFont="1" applyBorder="1"/>
    <xf numFmtId="165" fontId="2" fillId="0" borderId="1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4" fontId="3" fillId="0" borderId="0" xfId="0" applyNumberFormat="1" applyFont="1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5" fontId="0" fillId="0" borderId="8" xfId="1" applyFont="1" applyBorder="1"/>
    <xf numFmtId="0" fontId="5" fillId="0" borderId="0" xfId="0" applyFont="1"/>
    <xf numFmtId="43" fontId="0" fillId="0" borderId="0" xfId="0" applyNumberFormat="1"/>
    <xf numFmtId="165" fontId="5" fillId="0" borderId="0" xfId="1" applyFont="1"/>
    <xf numFmtId="0" fontId="4" fillId="0" borderId="0" xfId="0" applyFont="1"/>
    <xf numFmtId="165" fontId="4" fillId="0" borderId="0" xfId="1" applyFont="1"/>
    <xf numFmtId="165" fontId="6" fillId="0" borderId="1" xfId="1" applyFont="1" applyBorder="1"/>
    <xf numFmtId="165" fontId="4" fillId="0" borderId="2" xfId="1" applyFont="1" applyBorder="1"/>
    <xf numFmtId="165" fontId="4" fillId="0" borderId="8" xfId="1" applyFont="1" applyBorder="1"/>
    <xf numFmtId="165" fontId="6" fillId="0" borderId="1" xfId="0" applyNumberFormat="1" applyFont="1" applyBorder="1"/>
    <xf numFmtId="2" fontId="4" fillId="0" borderId="0" xfId="0" applyNumberFormat="1" applyFont="1"/>
    <xf numFmtId="2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113" zoomScaleNormal="100" workbookViewId="0">
      <selection activeCell="L127" sqref="L127"/>
    </sheetView>
  </sheetViews>
  <sheetFormatPr defaultRowHeight="12.75" x14ac:dyDescent="0.2"/>
  <cols>
    <col min="1" max="1" width="13" customWidth="1"/>
    <col min="2" max="2" width="10.5703125" customWidth="1"/>
    <col min="3" max="3" width="12.7109375" customWidth="1"/>
    <col min="4" max="4" width="7.85546875" customWidth="1"/>
  </cols>
  <sheetData>
    <row r="1" spans="1:8" x14ac:dyDescent="0.2">
      <c r="B1">
        <v>11966.3</v>
      </c>
      <c r="G1" s="21" t="s">
        <v>4</v>
      </c>
      <c r="H1" s="21" t="s">
        <v>5</v>
      </c>
    </row>
    <row r="2" spans="1:8" x14ac:dyDescent="0.2">
      <c r="A2" s="20">
        <v>42190</v>
      </c>
      <c r="B2" s="28">
        <v>-20</v>
      </c>
      <c r="C2" t="s">
        <v>1</v>
      </c>
      <c r="D2" t="s">
        <v>70</v>
      </c>
    </row>
    <row r="3" spans="1:8" x14ac:dyDescent="0.2">
      <c r="A3" s="20">
        <v>42327</v>
      </c>
      <c r="B3" s="28">
        <v>-59.9</v>
      </c>
      <c r="C3" t="s">
        <v>1</v>
      </c>
      <c r="D3" t="s">
        <v>77</v>
      </c>
    </row>
    <row r="4" spans="1:8" x14ac:dyDescent="0.2">
      <c r="A4" s="20">
        <v>42274</v>
      </c>
      <c r="B4" s="28">
        <v>-67.64</v>
      </c>
      <c r="C4" t="s">
        <v>1</v>
      </c>
      <c r="D4" t="s">
        <v>73</v>
      </c>
    </row>
    <row r="5" spans="1:8" x14ac:dyDescent="0.2">
      <c r="A5" s="20">
        <v>42031</v>
      </c>
      <c r="B5" s="28">
        <v>-20.399999999999999</v>
      </c>
      <c r="C5" t="s">
        <v>1</v>
      </c>
      <c r="D5" t="s">
        <v>35</v>
      </c>
    </row>
    <row r="6" spans="1:8" x14ac:dyDescent="0.2">
      <c r="A6" s="20">
        <v>42061</v>
      </c>
      <c r="B6" s="28">
        <v>-11.9</v>
      </c>
      <c r="C6" t="s">
        <v>1</v>
      </c>
      <c r="D6" t="s">
        <v>35</v>
      </c>
    </row>
    <row r="7" spans="1:8" x14ac:dyDescent="0.2">
      <c r="A7" s="20">
        <v>42088</v>
      </c>
      <c r="B7" s="28">
        <v>-18.649999999999999</v>
      </c>
      <c r="C7" t="s">
        <v>1</v>
      </c>
      <c r="D7" t="s">
        <v>35</v>
      </c>
    </row>
    <row r="8" spans="1:8" x14ac:dyDescent="0.2">
      <c r="A8" s="20">
        <v>42122</v>
      </c>
      <c r="B8" s="28">
        <v>-12.15</v>
      </c>
      <c r="C8" t="s">
        <v>1</v>
      </c>
      <c r="D8" t="s">
        <v>35</v>
      </c>
    </row>
    <row r="9" spans="1:8" x14ac:dyDescent="0.2">
      <c r="A9" s="20">
        <v>42152</v>
      </c>
      <c r="B9" s="28">
        <v>-11.9</v>
      </c>
      <c r="C9" t="s">
        <v>1</v>
      </c>
      <c r="D9" t="s">
        <v>35</v>
      </c>
    </row>
    <row r="10" spans="1:8" x14ac:dyDescent="0.2">
      <c r="A10" s="20">
        <v>42177</v>
      </c>
      <c r="B10" s="28">
        <v>-11.9</v>
      </c>
      <c r="C10" t="s">
        <v>1</v>
      </c>
      <c r="D10" t="s">
        <v>35</v>
      </c>
    </row>
    <row r="11" spans="1:8" x14ac:dyDescent="0.2">
      <c r="A11" s="20">
        <v>42214</v>
      </c>
      <c r="B11" s="28">
        <v>-11.9</v>
      </c>
      <c r="C11" t="s">
        <v>1</v>
      </c>
      <c r="D11" t="s">
        <v>35</v>
      </c>
    </row>
    <row r="12" spans="1:8" x14ac:dyDescent="0.2">
      <c r="A12" s="20">
        <v>42243</v>
      </c>
      <c r="B12" s="28">
        <v>-12.15</v>
      </c>
      <c r="C12" t="s">
        <v>1</v>
      </c>
      <c r="D12" t="s">
        <v>35</v>
      </c>
    </row>
    <row r="13" spans="1:8" x14ac:dyDescent="0.2">
      <c r="A13" s="20">
        <v>42272</v>
      </c>
      <c r="B13" s="28">
        <v>-11.9</v>
      </c>
      <c r="C13" t="s">
        <v>1</v>
      </c>
      <c r="D13" t="s">
        <v>35</v>
      </c>
    </row>
    <row r="14" spans="1:8" x14ac:dyDescent="0.2">
      <c r="A14" s="20">
        <v>42306</v>
      </c>
      <c r="B14" s="28">
        <v>-11.9</v>
      </c>
      <c r="C14" t="s">
        <v>1</v>
      </c>
      <c r="D14" t="s">
        <v>35</v>
      </c>
    </row>
    <row r="15" spans="1:8" x14ac:dyDescent="0.2">
      <c r="A15" s="20">
        <v>42334</v>
      </c>
      <c r="B15" s="28">
        <v>-11.9</v>
      </c>
      <c r="C15" t="s">
        <v>1</v>
      </c>
      <c r="D15" t="s">
        <v>35</v>
      </c>
    </row>
    <row r="16" spans="1:8" x14ac:dyDescent="0.2">
      <c r="A16" s="20">
        <v>42368</v>
      </c>
      <c r="B16" s="28">
        <v>-14.15</v>
      </c>
      <c r="C16" t="s">
        <v>1</v>
      </c>
      <c r="D16" t="s">
        <v>35</v>
      </c>
    </row>
    <row r="17" spans="1:10" x14ac:dyDescent="0.2">
      <c r="A17" s="20">
        <v>42137</v>
      </c>
      <c r="B17" s="28">
        <v>-191.86</v>
      </c>
      <c r="C17" t="s">
        <v>1</v>
      </c>
      <c r="D17" t="s">
        <v>66</v>
      </c>
    </row>
    <row r="18" spans="1:10" x14ac:dyDescent="0.2">
      <c r="A18" s="20">
        <v>42286</v>
      </c>
      <c r="B18" s="28">
        <v>-143.99</v>
      </c>
      <c r="C18" t="s">
        <v>1</v>
      </c>
      <c r="D18" t="s">
        <v>74</v>
      </c>
      <c r="G18" s="28">
        <f>SUM(B2:B18)</f>
        <v>-644.19000000000005</v>
      </c>
    </row>
    <row r="19" spans="1:10" x14ac:dyDescent="0.2">
      <c r="A19" s="20">
        <v>42190</v>
      </c>
      <c r="B19">
        <v>20</v>
      </c>
      <c r="C19" t="s">
        <v>1</v>
      </c>
      <c r="D19" t="s">
        <v>71</v>
      </c>
      <c r="H19">
        <f>B19</f>
        <v>20</v>
      </c>
    </row>
    <row r="20" spans="1:10" x14ac:dyDescent="0.2">
      <c r="A20" s="20">
        <v>42006</v>
      </c>
      <c r="B20" s="28">
        <v>-15.5</v>
      </c>
      <c r="C20" t="s">
        <v>1</v>
      </c>
      <c r="D20" t="s">
        <v>0</v>
      </c>
    </row>
    <row r="21" spans="1:10" x14ac:dyDescent="0.2">
      <c r="A21" s="20">
        <v>42137</v>
      </c>
      <c r="B21" s="28">
        <v>-15.5</v>
      </c>
      <c r="C21" t="s">
        <v>1</v>
      </c>
      <c r="D21" t="s">
        <v>0</v>
      </c>
    </row>
    <row r="22" spans="1:10" x14ac:dyDescent="0.2">
      <c r="A22" s="20">
        <v>42335</v>
      </c>
      <c r="B22" s="28">
        <v>-14.5</v>
      </c>
      <c r="C22" t="s">
        <v>1</v>
      </c>
      <c r="D22" t="s">
        <v>0</v>
      </c>
      <c r="J22" s="28"/>
    </row>
    <row r="23" spans="1:10" x14ac:dyDescent="0.2">
      <c r="A23" s="20">
        <v>42361</v>
      </c>
      <c r="B23" s="28">
        <v>-15.5</v>
      </c>
      <c r="C23" t="s">
        <v>1</v>
      </c>
      <c r="D23" t="s">
        <v>0</v>
      </c>
      <c r="G23" s="28">
        <f>SUM(B20:B23)</f>
        <v>-61</v>
      </c>
    </row>
    <row r="24" spans="1:10" x14ac:dyDescent="0.2">
      <c r="A24" s="20">
        <v>42095</v>
      </c>
      <c r="B24">
        <v>50</v>
      </c>
      <c r="C24" t="s">
        <v>2</v>
      </c>
      <c r="D24" t="s">
        <v>40</v>
      </c>
    </row>
    <row r="25" spans="1:10" x14ac:dyDescent="0.2">
      <c r="A25" s="20">
        <v>42354</v>
      </c>
      <c r="B25">
        <v>330.02</v>
      </c>
      <c r="C25" t="s">
        <v>2</v>
      </c>
      <c r="D25" t="s">
        <v>41</v>
      </c>
    </row>
    <row r="26" spans="1:10" x14ac:dyDescent="0.2">
      <c r="A26" s="20">
        <v>42361</v>
      </c>
      <c r="B26">
        <v>50</v>
      </c>
      <c r="C26" t="s">
        <v>2</v>
      </c>
      <c r="D26" t="s">
        <v>82</v>
      </c>
    </row>
    <row r="27" spans="1:10" x14ac:dyDescent="0.2">
      <c r="A27" s="20">
        <v>42016</v>
      </c>
      <c r="B27">
        <v>515</v>
      </c>
      <c r="C27" t="s">
        <v>2</v>
      </c>
      <c r="D27" t="s">
        <v>52</v>
      </c>
    </row>
    <row r="28" spans="1:10" x14ac:dyDescent="0.2">
      <c r="A28" s="20">
        <v>42198</v>
      </c>
      <c r="B28">
        <v>500</v>
      </c>
      <c r="C28" t="s">
        <v>2</v>
      </c>
      <c r="D28" t="s">
        <v>69</v>
      </c>
    </row>
    <row r="29" spans="1:10" x14ac:dyDescent="0.2">
      <c r="A29" s="20">
        <v>42159</v>
      </c>
      <c r="B29">
        <v>24.7</v>
      </c>
      <c r="C29" t="s">
        <v>2</v>
      </c>
      <c r="D29" t="s">
        <v>67</v>
      </c>
    </row>
    <row r="30" spans="1:10" x14ac:dyDescent="0.2">
      <c r="A30" s="20">
        <v>42101</v>
      </c>
      <c r="B30">
        <v>60</v>
      </c>
      <c r="C30" t="s">
        <v>2</v>
      </c>
      <c r="D30" t="s">
        <v>44</v>
      </c>
    </row>
    <row r="31" spans="1:10" x14ac:dyDescent="0.2">
      <c r="A31" s="20">
        <v>42058</v>
      </c>
      <c r="B31">
        <v>30</v>
      </c>
      <c r="C31" t="s">
        <v>2</v>
      </c>
      <c r="D31" t="s">
        <v>46</v>
      </c>
    </row>
    <row r="32" spans="1:10" x14ac:dyDescent="0.2">
      <c r="A32" s="20">
        <v>42217</v>
      </c>
      <c r="B32">
        <v>30</v>
      </c>
      <c r="C32" t="s">
        <v>2</v>
      </c>
      <c r="D32" t="s">
        <v>46</v>
      </c>
    </row>
    <row r="33" spans="1:4" x14ac:dyDescent="0.2">
      <c r="A33" s="20">
        <v>42282</v>
      </c>
      <c r="B33">
        <v>30</v>
      </c>
      <c r="C33" t="s">
        <v>2</v>
      </c>
      <c r="D33" t="s">
        <v>46</v>
      </c>
    </row>
    <row r="34" spans="1:4" x14ac:dyDescent="0.2">
      <c r="A34" s="20">
        <v>42016</v>
      </c>
      <c r="B34">
        <v>45</v>
      </c>
      <c r="C34" t="s">
        <v>2</v>
      </c>
      <c r="D34" t="s">
        <v>32</v>
      </c>
    </row>
    <row r="35" spans="1:4" x14ac:dyDescent="0.2">
      <c r="A35" s="20">
        <v>42037</v>
      </c>
      <c r="B35">
        <v>10</v>
      </c>
      <c r="C35" t="s">
        <v>2</v>
      </c>
      <c r="D35" t="s">
        <v>33</v>
      </c>
    </row>
    <row r="36" spans="1:4" x14ac:dyDescent="0.2">
      <c r="A36" s="20">
        <v>42065</v>
      </c>
      <c r="B36">
        <v>10</v>
      </c>
      <c r="C36" t="s">
        <v>2</v>
      </c>
      <c r="D36" t="s">
        <v>33</v>
      </c>
    </row>
    <row r="37" spans="1:4" x14ac:dyDescent="0.2">
      <c r="A37" s="20">
        <v>42094</v>
      </c>
      <c r="B37">
        <v>10</v>
      </c>
      <c r="C37" t="s">
        <v>2</v>
      </c>
      <c r="D37" t="s">
        <v>33</v>
      </c>
    </row>
    <row r="38" spans="1:4" x14ac:dyDescent="0.2">
      <c r="A38" s="20">
        <v>42124</v>
      </c>
      <c r="B38">
        <v>10</v>
      </c>
      <c r="C38" t="s">
        <v>2</v>
      </c>
      <c r="D38" t="s">
        <v>33</v>
      </c>
    </row>
    <row r="39" spans="1:4" x14ac:dyDescent="0.2">
      <c r="A39" s="20">
        <v>42156</v>
      </c>
      <c r="B39">
        <v>10</v>
      </c>
      <c r="C39" t="s">
        <v>2</v>
      </c>
      <c r="D39" t="s">
        <v>33</v>
      </c>
    </row>
    <row r="40" spans="1:4" x14ac:dyDescent="0.2">
      <c r="A40" s="20">
        <v>42185</v>
      </c>
      <c r="B40">
        <v>10</v>
      </c>
      <c r="C40" t="s">
        <v>2</v>
      </c>
      <c r="D40" t="s">
        <v>33</v>
      </c>
    </row>
    <row r="41" spans="1:4" x14ac:dyDescent="0.2">
      <c r="A41" s="20">
        <v>42216</v>
      </c>
      <c r="B41">
        <v>10</v>
      </c>
      <c r="C41" t="s">
        <v>2</v>
      </c>
      <c r="D41" t="s">
        <v>33</v>
      </c>
    </row>
    <row r="42" spans="1:4" x14ac:dyDescent="0.2">
      <c r="A42" s="20">
        <v>42247</v>
      </c>
      <c r="B42">
        <v>10</v>
      </c>
      <c r="C42" t="s">
        <v>2</v>
      </c>
      <c r="D42" t="s">
        <v>33</v>
      </c>
    </row>
    <row r="43" spans="1:4" x14ac:dyDescent="0.2">
      <c r="A43" s="20">
        <v>42277</v>
      </c>
      <c r="B43">
        <v>10</v>
      </c>
      <c r="C43" t="s">
        <v>2</v>
      </c>
      <c r="D43" t="s">
        <v>33</v>
      </c>
    </row>
    <row r="44" spans="1:4" x14ac:dyDescent="0.2">
      <c r="A44" s="20">
        <v>42310</v>
      </c>
      <c r="B44">
        <v>10</v>
      </c>
      <c r="C44" t="s">
        <v>2</v>
      </c>
      <c r="D44" t="s">
        <v>33</v>
      </c>
    </row>
    <row r="45" spans="1:4" x14ac:dyDescent="0.2">
      <c r="A45" s="20">
        <v>42338</v>
      </c>
      <c r="B45">
        <v>10</v>
      </c>
      <c r="C45" t="s">
        <v>2</v>
      </c>
      <c r="D45" t="s">
        <v>33</v>
      </c>
    </row>
    <row r="46" spans="1:4" x14ac:dyDescent="0.2">
      <c r="A46" s="20">
        <v>42369</v>
      </c>
      <c r="B46">
        <v>10</v>
      </c>
      <c r="C46" t="s">
        <v>2</v>
      </c>
      <c r="D46" t="s">
        <v>33</v>
      </c>
    </row>
    <row r="47" spans="1:4" x14ac:dyDescent="0.2">
      <c r="A47" s="20">
        <v>42327</v>
      </c>
      <c r="B47">
        <v>365</v>
      </c>
      <c r="C47" t="s">
        <v>2</v>
      </c>
      <c r="D47" t="s">
        <v>48</v>
      </c>
    </row>
    <row r="48" spans="1:4" x14ac:dyDescent="0.2">
      <c r="A48" s="20">
        <v>42017</v>
      </c>
      <c r="B48">
        <v>100</v>
      </c>
      <c r="C48" t="s">
        <v>2</v>
      </c>
      <c r="D48" t="s">
        <v>53</v>
      </c>
    </row>
    <row r="49" spans="1:4" x14ac:dyDescent="0.2">
      <c r="A49" s="20">
        <v>42072</v>
      </c>
      <c r="B49">
        <v>50</v>
      </c>
      <c r="C49" t="s">
        <v>2</v>
      </c>
      <c r="D49" t="s">
        <v>58</v>
      </c>
    </row>
    <row r="50" spans="1:4" x14ac:dyDescent="0.2">
      <c r="A50" s="20">
        <v>42059</v>
      </c>
      <c r="B50">
        <v>35</v>
      </c>
      <c r="C50" t="s">
        <v>2</v>
      </c>
      <c r="D50" t="s">
        <v>56</v>
      </c>
    </row>
    <row r="51" spans="1:4" x14ac:dyDescent="0.2">
      <c r="A51" s="20">
        <v>42053</v>
      </c>
      <c r="B51">
        <v>15</v>
      </c>
      <c r="C51" t="s">
        <v>2</v>
      </c>
      <c r="D51" t="s">
        <v>37</v>
      </c>
    </row>
    <row r="52" spans="1:4" x14ac:dyDescent="0.2">
      <c r="A52" s="20">
        <v>42101</v>
      </c>
      <c r="B52">
        <v>15</v>
      </c>
      <c r="C52" t="s">
        <v>2</v>
      </c>
      <c r="D52" t="s">
        <v>37</v>
      </c>
    </row>
    <row r="53" spans="1:4" x14ac:dyDescent="0.2">
      <c r="A53" s="20">
        <v>42130</v>
      </c>
      <c r="B53">
        <v>15</v>
      </c>
      <c r="C53" t="s">
        <v>2</v>
      </c>
      <c r="D53" t="s">
        <v>37</v>
      </c>
    </row>
    <row r="54" spans="1:4" x14ac:dyDescent="0.2">
      <c r="A54" s="20">
        <v>42180</v>
      </c>
      <c r="B54">
        <v>15</v>
      </c>
      <c r="C54" t="s">
        <v>2</v>
      </c>
      <c r="D54" t="s">
        <v>37</v>
      </c>
    </row>
    <row r="55" spans="1:4" x14ac:dyDescent="0.2">
      <c r="A55" s="20">
        <v>42263</v>
      </c>
      <c r="B55">
        <v>25</v>
      </c>
      <c r="C55" t="s">
        <v>2</v>
      </c>
      <c r="D55" t="s">
        <v>37</v>
      </c>
    </row>
    <row r="56" spans="1:4" x14ac:dyDescent="0.2">
      <c r="A56" s="20">
        <v>42276</v>
      </c>
      <c r="B56">
        <v>15</v>
      </c>
      <c r="C56" t="s">
        <v>2</v>
      </c>
      <c r="D56" t="s">
        <v>37</v>
      </c>
    </row>
    <row r="57" spans="1:4" x14ac:dyDescent="0.2">
      <c r="A57" s="20">
        <v>407348</v>
      </c>
      <c r="B57">
        <v>15</v>
      </c>
      <c r="C57" t="s">
        <v>2</v>
      </c>
      <c r="D57" t="s">
        <v>37</v>
      </c>
    </row>
    <row r="58" spans="1:4" x14ac:dyDescent="0.2">
      <c r="A58" s="20">
        <v>42151</v>
      </c>
      <c r="B58">
        <v>25</v>
      </c>
      <c r="C58" t="s">
        <v>2</v>
      </c>
      <c r="D58" t="s">
        <v>47</v>
      </c>
    </row>
    <row r="59" spans="1:4" x14ac:dyDescent="0.2">
      <c r="A59" s="20">
        <v>42362</v>
      </c>
      <c r="B59">
        <v>25</v>
      </c>
      <c r="C59" t="s">
        <v>2</v>
      </c>
      <c r="D59" t="s">
        <v>83</v>
      </c>
    </row>
    <row r="60" spans="1:4" x14ac:dyDescent="0.2">
      <c r="A60" s="20">
        <v>42363</v>
      </c>
      <c r="B60">
        <v>45</v>
      </c>
      <c r="C60" t="s">
        <v>2</v>
      </c>
      <c r="D60" t="s">
        <v>84</v>
      </c>
    </row>
    <row r="61" spans="1:4" x14ac:dyDescent="0.2">
      <c r="A61" s="20">
        <v>42006</v>
      </c>
      <c r="B61">
        <v>10</v>
      </c>
      <c r="C61" t="s">
        <v>2</v>
      </c>
      <c r="D61" t="s">
        <v>51</v>
      </c>
    </row>
    <row r="62" spans="1:4" x14ac:dyDescent="0.2">
      <c r="A62" s="20">
        <v>42016</v>
      </c>
      <c r="B62">
        <v>10</v>
      </c>
      <c r="C62" t="s">
        <v>2</v>
      </c>
      <c r="D62" t="s">
        <v>51</v>
      </c>
    </row>
    <row r="63" spans="1:4" x14ac:dyDescent="0.2">
      <c r="A63" s="20">
        <v>42037</v>
      </c>
      <c r="B63">
        <v>10</v>
      </c>
      <c r="C63" t="s">
        <v>2</v>
      </c>
      <c r="D63" t="s">
        <v>51</v>
      </c>
    </row>
    <row r="64" spans="1:4" x14ac:dyDescent="0.2">
      <c r="A64" s="20">
        <v>42065</v>
      </c>
      <c r="B64">
        <v>10</v>
      </c>
      <c r="C64" t="s">
        <v>2</v>
      </c>
      <c r="D64" t="s">
        <v>51</v>
      </c>
    </row>
    <row r="65" spans="1:4" x14ac:dyDescent="0.2">
      <c r="A65" s="20">
        <v>42095</v>
      </c>
      <c r="B65">
        <v>10</v>
      </c>
      <c r="C65" t="s">
        <v>2</v>
      </c>
      <c r="D65" t="s">
        <v>51</v>
      </c>
    </row>
    <row r="66" spans="1:4" x14ac:dyDescent="0.2">
      <c r="A66" s="20">
        <v>42128</v>
      </c>
      <c r="B66">
        <v>10</v>
      </c>
      <c r="C66" t="s">
        <v>2</v>
      </c>
      <c r="D66" t="s">
        <v>51</v>
      </c>
    </row>
    <row r="67" spans="1:4" x14ac:dyDescent="0.2">
      <c r="A67" s="20">
        <v>42156</v>
      </c>
      <c r="B67">
        <v>10</v>
      </c>
      <c r="C67" t="s">
        <v>2</v>
      </c>
      <c r="D67" t="s">
        <v>51</v>
      </c>
    </row>
    <row r="68" spans="1:4" x14ac:dyDescent="0.2">
      <c r="A68" s="20">
        <v>42185</v>
      </c>
      <c r="B68">
        <v>10</v>
      </c>
      <c r="C68" t="s">
        <v>2</v>
      </c>
      <c r="D68" t="s">
        <v>51</v>
      </c>
    </row>
    <row r="69" spans="1:4" x14ac:dyDescent="0.2">
      <c r="A69" s="20">
        <v>42219</v>
      </c>
      <c r="B69">
        <v>10</v>
      </c>
      <c r="C69" t="s">
        <v>2</v>
      </c>
      <c r="D69" t="s">
        <v>51</v>
      </c>
    </row>
    <row r="70" spans="1:4" x14ac:dyDescent="0.2">
      <c r="A70" s="20">
        <v>42248</v>
      </c>
      <c r="B70">
        <v>10</v>
      </c>
      <c r="C70" t="s">
        <v>2</v>
      </c>
      <c r="D70" t="s">
        <v>51</v>
      </c>
    </row>
    <row r="71" spans="1:4" x14ac:dyDescent="0.2">
      <c r="A71" s="20">
        <v>42278</v>
      </c>
      <c r="B71">
        <v>10</v>
      </c>
      <c r="C71" t="s">
        <v>2</v>
      </c>
      <c r="D71" t="s">
        <v>51</v>
      </c>
    </row>
    <row r="72" spans="1:4" x14ac:dyDescent="0.2">
      <c r="A72" s="20">
        <v>42310</v>
      </c>
      <c r="B72">
        <v>10</v>
      </c>
      <c r="C72" t="s">
        <v>2</v>
      </c>
      <c r="D72" t="s">
        <v>51</v>
      </c>
    </row>
    <row r="73" spans="1:4" x14ac:dyDescent="0.2">
      <c r="A73" s="20">
        <v>42261</v>
      </c>
      <c r="B73">
        <v>50</v>
      </c>
      <c r="C73" t="s">
        <v>2</v>
      </c>
      <c r="D73" t="s">
        <v>72</v>
      </c>
    </row>
    <row r="74" spans="1:4" x14ac:dyDescent="0.2">
      <c r="A74" s="20">
        <v>42025</v>
      </c>
      <c r="B74">
        <v>10</v>
      </c>
      <c r="C74" t="s">
        <v>2</v>
      </c>
      <c r="D74" t="s">
        <v>55</v>
      </c>
    </row>
    <row r="75" spans="1:4" x14ac:dyDescent="0.2">
      <c r="A75" s="20">
        <v>42058</v>
      </c>
      <c r="B75">
        <v>10</v>
      </c>
      <c r="C75" t="s">
        <v>2</v>
      </c>
      <c r="D75" t="s">
        <v>55</v>
      </c>
    </row>
    <row r="76" spans="1:4" x14ac:dyDescent="0.2">
      <c r="A76" s="20">
        <v>42086</v>
      </c>
      <c r="B76">
        <v>10</v>
      </c>
      <c r="C76" t="s">
        <v>2</v>
      </c>
      <c r="D76" t="s">
        <v>55</v>
      </c>
    </row>
    <row r="77" spans="1:4" x14ac:dyDescent="0.2">
      <c r="A77" s="20">
        <v>42093</v>
      </c>
      <c r="B77">
        <v>200</v>
      </c>
      <c r="C77" t="s">
        <v>2</v>
      </c>
      <c r="D77" t="s">
        <v>55</v>
      </c>
    </row>
    <row r="78" spans="1:4" x14ac:dyDescent="0.2">
      <c r="A78" s="20">
        <v>42115</v>
      </c>
      <c r="B78">
        <v>10</v>
      </c>
      <c r="C78" t="s">
        <v>2</v>
      </c>
      <c r="D78" t="s">
        <v>55</v>
      </c>
    </row>
    <row r="79" spans="1:4" x14ac:dyDescent="0.2">
      <c r="A79" s="20">
        <v>42145</v>
      </c>
      <c r="B79">
        <v>10</v>
      </c>
      <c r="C79" t="s">
        <v>2</v>
      </c>
      <c r="D79" t="s">
        <v>55</v>
      </c>
    </row>
    <row r="80" spans="1:4" x14ac:dyDescent="0.2">
      <c r="A80" s="20">
        <v>42177</v>
      </c>
      <c r="B80">
        <v>10</v>
      </c>
      <c r="C80" t="s">
        <v>2</v>
      </c>
      <c r="D80" t="s">
        <v>55</v>
      </c>
    </row>
    <row r="81" spans="1:4" x14ac:dyDescent="0.2">
      <c r="A81" s="20">
        <v>42206</v>
      </c>
      <c r="B81">
        <v>10</v>
      </c>
      <c r="C81" t="s">
        <v>2</v>
      </c>
      <c r="D81" t="s">
        <v>39</v>
      </c>
    </row>
    <row r="82" spans="1:4" x14ac:dyDescent="0.2">
      <c r="A82" s="20">
        <v>42237</v>
      </c>
      <c r="B82">
        <v>10</v>
      </c>
      <c r="C82" t="s">
        <v>2</v>
      </c>
      <c r="D82" t="s">
        <v>39</v>
      </c>
    </row>
    <row r="83" spans="1:4" x14ac:dyDescent="0.2">
      <c r="A83" s="20">
        <v>42254</v>
      </c>
      <c r="B83">
        <v>50</v>
      </c>
      <c r="C83" t="s">
        <v>2</v>
      </c>
      <c r="D83" t="s">
        <v>39</v>
      </c>
    </row>
    <row r="84" spans="1:4" x14ac:dyDescent="0.2">
      <c r="A84" s="20">
        <v>42268</v>
      </c>
      <c r="B84">
        <v>10</v>
      </c>
      <c r="C84" t="s">
        <v>2</v>
      </c>
      <c r="D84" t="s">
        <v>55</v>
      </c>
    </row>
    <row r="85" spans="1:4" x14ac:dyDescent="0.2">
      <c r="A85" s="20">
        <v>42298</v>
      </c>
      <c r="B85">
        <v>10</v>
      </c>
      <c r="C85" t="s">
        <v>2</v>
      </c>
      <c r="D85" t="s">
        <v>55</v>
      </c>
    </row>
    <row r="86" spans="1:4" x14ac:dyDescent="0.2">
      <c r="A86" s="20">
        <v>42331</v>
      </c>
      <c r="B86">
        <v>10</v>
      </c>
      <c r="C86" t="s">
        <v>2</v>
      </c>
      <c r="D86" t="s">
        <v>55</v>
      </c>
    </row>
    <row r="87" spans="1:4" x14ac:dyDescent="0.2">
      <c r="A87" s="20">
        <v>42359</v>
      </c>
      <c r="B87">
        <v>10</v>
      </c>
      <c r="C87" t="s">
        <v>2</v>
      </c>
      <c r="D87" t="s">
        <v>39</v>
      </c>
    </row>
    <row r="88" spans="1:4" x14ac:dyDescent="0.2">
      <c r="A88" s="20">
        <v>42368</v>
      </c>
      <c r="B88">
        <v>10</v>
      </c>
      <c r="C88" t="s">
        <v>2</v>
      </c>
      <c r="D88" t="s">
        <v>85</v>
      </c>
    </row>
    <row r="89" spans="1:4" x14ac:dyDescent="0.2">
      <c r="A89" s="20">
        <v>42328</v>
      </c>
      <c r="B89">
        <v>78.2</v>
      </c>
      <c r="C89" t="s">
        <v>2</v>
      </c>
      <c r="D89" t="s">
        <v>79</v>
      </c>
    </row>
    <row r="90" spans="1:4" x14ac:dyDescent="0.2">
      <c r="A90" s="20">
        <v>42111</v>
      </c>
      <c r="B90">
        <v>1500</v>
      </c>
      <c r="C90" t="s">
        <v>2</v>
      </c>
      <c r="D90" t="s">
        <v>64</v>
      </c>
    </row>
    <row r="91" spans="1:4" x14ac:dyDescent="0.2">
      <c r="A91" s="20">
        <v>42086</v>
      </c>
      <c r="B91">
        <v>8500</v>
      </c>
      <c r="C91" t="s">
        <v>2</v>
      </c>
      <c r="D91" t="s">
        <v>61</v>
      </c>
    </row>
    <row r="92" spans="1:4" x14ac:dyDescent="0.2">
      <c r="A92" s="20">
        <v>42006</v>
      </c>
      <c r="B92">
        <v>10</v>
      </c>
      <c r="C92" t="s">
        <v>2</v>
      </c>
      <c r="D92" t="s">
        <v>34</v>
      </c>
    </row>
    <row r="93" spans="1:4" x14ac:dyDescent="0.2">
      <c r="A93" s="20">
        <v>42016</v>
      </c>
      <c r="B93">
        <v>10</v>
      </c>
      <c r="C93" t="s">
        <v>2</v>
      </c>
      <c r="D93" t="s">
        <v>34</v>
      </c>
    </row>
    <row r="94" spans="1:4" x14ac:dyDescent="0.2">
      <c r="A94" s="20">
        <v>42037</v>
      </c>
      <c r="B94">
        <v>10</v>
      </c>
      <c r="C94" t="s">
        <v>2</v>
      </c>
      <c r="D94" t="s">
        <v>34</v>
      </c>
    </row>
    <row r="95" spans="1:4" x14ac:dyDescent="0.2">
      <c r="A95" s="20">
        <v>42065</v>
      </c>
      <c r="B95">
        <v>10</v>
      </c>
      <c r="C95" t="s">
        <v>2</v>
      </c>
      <c r="D95" t="s">
        <v>34</v>
      </c>
    </row>
    <row r="96" spans="1:4" x14ac:dyDescent="0.2">
      <c r="A96" s="20">
        <v>42095</v>
      </c>
      <c r="B96">
        <v>10</v>
      </c>
      <c r="C96" t="s">
        <v>2</v>
      </c>
      <c r="D96" t="s">
        <v>34</v>
      </c>
    </row>
    <row r="97" spans="1:8" x14ac:dyDescent="0.2">
      <c r="A97" s="20">
        <v>42128</v>
      </c>
      <c r="B97">
        <v>10</v>
      </c>
      <c r="C97" t="s">
        <v>2</v>
      </c>
      <c r="D97" t="s">
        <v>34</v>
      </c>
    </row>
    <row r="98" spans="1:8" x14ac:dyDescent="0.2">
      <c r="A98" s="20">
        <v>42156</v>
      </c>
      <c r="B98">
        <v>10</v>
      </c>
      <c r="C98" t="s">
        <v>2</v>
      </c>
      <c r="D98" t="s">
        <v>34</v>
      </c>
    </row>
    <row r="99" spans="1:8" x14ac:dyDescent="0.2">
      <c r="A99" s="20">
        <v>42186</v>
      </c>
      <c r="B99">
        <v>10</v>
      </c>
      <c r="C99" t="s">
        <v>2</v>
      </c>
      <c r="D99" t="s">
        <v>34</v>
      </c>
    </row>
    <row r="100" spans="1:8" x14ac:dyDescent="0.2">
      <c r="A100" s="20">
        <v>42219</v>
      </c>
      <c r="B100">
        <v>10</v>
      </c>
      <c r="C100" t="s">
        <v>2</v>
      </c>
      <c r="D100" t="s">
        <v>34</v>
      </c>
    </row>
    <row r="101" spans="1:8" x14ac:dyDescent="0.2">
      <c r="A101" s="20">
        <v>42248</v>
      </c>
      <c r="B101">
        <v>10</v>
      </c>
      <c r="C101" t="s">
        <v>2</v>
      </c>
      <c r="D101" t="s">
        <v>34</v>
      </c>
    </row>
    <row r="102" spans="1:8" x14ac:dyDescent="0.2">
      <c r="A102" s="20">
        <v>42278</v>
      </c>
      <c r="B102">
        <v>10</v>
      </c>
      <c r="C102" t="s">
        <v>2</v>
      </c>
      <c r="D102" t="s">
        <v>34</v>
      </c>
    </row>
    <row r="103" spans="1:8" x14ac:dyDescent="0.2">
      <c r="A103" s="20">
        <v>42310</v>
      </c>
      <c r="B103">
        <v>10</v>
      </c>
      <c r="C103" t="s">
        <v>2</v>
      </c>
      <c r="D103" t="s">
        <v>34</v>
      </c>
    </row>
    <row r="104" spans="1:8" x14ac:dyDescent="0.2">
      <c r="A104" s="20">
        <v>42361</v>
      </c>
      <c r="B104">
        <v>100</v>
      </c>
      <c r="C104" t="s">
        <v>2</v>
      </c>
      <c r="D104" t="s">
        <v>81</v>
      </c>
    </row>
    <row r="105" spans="1:8" x14ac:dyDescent="0.2">
      <c r="A105" s="20">
        <v>42019</v>
      </c>
      <c r="B105">
        <v>100</v>
      </c>
      <c r="C105" t="s">
        <v>2</v>
      </c>
      <c r="D105" t="s">
        <v>54</v>
      </c>
    </row>
    <row r="106" spans="1:8" x14ac:dyDescent="0.2">
      <c r="A106" s="20">
        <v>42368</v>
      </c>
      <c r="B106">
        <v>500</v>
      </c>
      <c r="C106" t="s">
        <v>2</v>
      </c>
      <c r="D106" t="s">
        <v>86</v>
      </c>
      <c r="G106" s="21"/>
    </row>
    <row r="107" spans="1:8" x14ac:dyDescent="0.2">
      <c r="A107" s="20">
        <v>42369</v>
      </c>
      <c r="B107">
        <v>50</v>
      </c>
      <c r="C107" s="21" t="s">
        <v>2</v>
      </c>
      <c r="D107" s="21" t="s">
        <v>88</v>
      </c>
      <c r="G107" s="21"/>
      <c r="H107">
        <f>SUM(B24:B107)</f>
        <v>14042.92</v>
      </c>
    </row>
    <row r="108" spans="1:8" x14ac:dyDescent="0.2">
      <c r="A108" s="20">
        <v>42072</v>
      </c>
      <c r="B108" s="28">
        <v>-44</v>
      </c>
      <c r="C108" t="s">
        <v>2</v>
      </c>
      <c r="D108" t="s">
        <v>57</v>
      </c>
      <c r="G108" s="28"/>
    </row>
    <row r="109" spans="1:8" x14ac:dyDescent="0.2">
      <c r="A109" s="20">
        <v>42094</v>
      </c>
      <c r="B109" s="28">
        <v>-7196.8</v>
      </c>
      <c r="C109" t="s">
        <v>57</v>
      </c>
      <c r="D109" t="s">
        <v>45</v>
      </c>
      <c r="G109" s="28">
        <f>SUM(B108:B109)</f>
        <v>-7240.8</v>
      </c>
    </row>
    <row r="110" spans="1:8" x14ac:dyDescent="0.2">
      <c r="A110" s="20">
        <v>42298</v>
      </c>
      <c r="B110">
        <v>20422.57</v>
      </c>
      <c r="C110" s="21" t="s">
        <v>57</v>
      </c>
      <c r="D110" t="s">
        <v>45</v>
      </c>
      <c r="G110" s="28"/>
      <c r="H110">
        <f>B110</f>
        <v>20422.57</v>
      </c>
    </row>
    <row r="111" spans="1:8" x14ac:dyDescent="0.2">
      <c r="A111" s="20">
        <v>42081</v>
      </c>
      <c r="B111" s="28">
        <v>-205</v>
      </c>
      <c r="C111" t="s">
        <v>57</v>
      </c>
      <c r="D111" t="s">
        <v>60</v>
      </c>
      <c r="G111" s="28"/>
    </row>
    <row r="112" spans="1:8" x14ac:dyDescent="0.2">
      <c r="A112" s="20">
        <v>42111</v>
      </c>
      <c r="B112" s="28">
        <v>-732</v>
      </c>
      <c r="C112" s="21" t="s">
        <v>57</v>
      </c>
      <c r="D112" t="s">
        <v>65</v>
      </c>
      <c r="G112" s="28">
        <f>SUM(B111:B112)</f>
        <v>-937</v>
      </c>
    </row>
    <row r="113" spans="1:10" x14ac:dyDescent="0.2">
      <c r="A113" s="20">
        <v>42082</v>
      </c>
      <c r="B113">
        <v>4547.1899999999996</v>
      </c>
      <c r="C113" t="s">
        <v>57</v>
      </c>
      <c r="D113" t="s">
        <v>9</v>
      </c>
      <c r="G113" s="28"/>
    </row>
    <row r="114" spans="1:10" x14ac:dyDescent="0.2">
      <c r="A114" s="20">
        <v>42086</v>
      </c>
      <c r="B114">
        <v>20</v>
      </c>
      <c r="C114" t="s">
        <v>57</v>
      </c>
      <c r="D114" t="s">
        <v>9</v>
      </c>
      <c r="G114" s="28"/>
      <c r="H114">
        <f>SUM(B113:B114)</f>
        <v>4567.1899999999996</v>
      </c>
    </row>
    <row r="115" spans="1:10" x14ac:dyDescent="0.2">
      <c r="A115" s="20">
        <v>42088</v>
      </c>
      <c r="B115" s="28">
        <v>-6.75</v>
      </c>
      <c r="C115" t="s">
        <v>57</v>
      </c>
      <c r="D115" t="s">
        <v>62</v>
      </c>
      <c r="G115" s="28">
        <f>B115</f>
        <v>-6.75</v>
      </c>
    </row>
    <row r="116" spans="1:10" x14ac:dyDescent="0.2">
      <c r="A116" s="20">
        <v>42093</v>
      </c>
      <c r="B116">
        <v>2648.31</v>
      </c>
      <c r="C116" t="s">
        <v>57</v>
      </c>
      <c r="D116" t="s">
        <v>63</v>
      </c>
      <c r="G116" s="28"/>
      <c r="J116" s="28"/>
    </row>
    <row r="117" spans="1:10" x14ac:dyDescent="0.2">
      <c r="A117" s="20">
        <v>42089</v>
      </c>
      <c r="B117">
        <v>6.75</v>
      </c>
      <c r="C117" t="s">
        <v>57</v>
      </c>
      <c r="G117" s="28"/>
      <c r="H117">
        <f>SUM(B116:B117)</f>
        <v>2655.06</v>
      </c>
    </row>
    <row r="118" spans="1:10" x14ac:dyDescent="0.2">
      <c r="A118" s="20">
        <v>42312</v>
      </c>
      <c r="B118" s="28">
        <v>-69</v>
      </c>
      <c r="C118" t="s">
        <v>3</v>
      </c>
      <c r="D118" t="s">
        <v>75</v>
      </c>
      <c r="G118" s="28"/>
    </row>
    <row r="119" spans="1:10" x14ac:dyDescent="0.2">
      <c r="A119" s="20">
        <v>42077</v>
      </c>
      <c r="B119" s="28">
        <v>-233.63</v>
      </c>
      <c r="C119" t="s">
        <v>3</v>
      </c>
      <c r="D119" t="s">
        <v>59</v>
      </c>
      <c r="G119" s="28"/>
    </row>
    <row r="120" spans="1:10" x14ac:dyDescent="0.2">
      <c r="A120" s="20">
        <v>42326</v>
      </c>
      <c r="B120" s="28">
        <v>-89.99</v>
      </c>
      <c r="C120" t="s">
        <v>3</v>
      </c>
      <c r="D120" t="s">
        <v>76</v>
      </c>
      <c r="G120" s="28">
        <f>SUM(B118:B120)</f>
        <v>-392.62</v>
      </c>
    </row>
    <row r="121" spans="1:10" x14ac:dyDescent="0.2">
      <c r="A121" s="20">
        <v>42079</v>
      </c>
      <c r="B121">
        <v>1500</v>
      </c>
      <c r="C121" t="s">
        <v>3</v>
      </c>
      <c r="D121" t="s">
        <v>31</v>
      </c>
      <c r="G121" s="28"/>
      <c r="H121">
        <f>B121</f>
        <v>1500</v>
      </c>
    </row>
    <row r="122" spans="1:10" x14ac:dyDescent="0.2">
      <c r="A122" s="20">
        <v>42037</v>
      </c>
      <c r="B122" s="28">
        <v>-396.1</v>
      </c>
      <c r="C122" t="s">
        <v>3</v>
      </c>
      <c r="D122" t="s">
        <v>43</v>
      </c>
      <c r="G122" s="28"/>
    </row>
    <row r="123" spans="1:10" x14ac:dyDescent="0.2">
      <c r="A123" s="20">
        <v>42136</v>
      </c>
      <c r="B123" s="28">
        <v>-368.84</v>
      </c>
      <c r="C123" t="s">
        <v>3</v>
      </c>
      <c r="D123" t="s">
        <v>43</v>
      </c>
      <c r="G123" s="28"/>
    </row>
    <row r="124" spans="1:10" x14ac:dyDescent="0.2">
      <c r="A124" s="20">
        <v>42047</v>
      </c>
      <c r="B124" s="28">
        <v>-378.17</v>
      </c>
      <c r="C124" t="s">
        <v>3</v>
      </c>
      <c r="D124" t="s">
        <v>42</v>
      </c>
      <c r="G124" s="28"/>
    </row>
    <row r="125" spans="1:10" x14ac:dyDescent="0.2">
      <c r="A125" s="20">
        <v>42056</v>
      </c>
      <c r="B125" s="28">
        <v>-396.96</v>
      </c>
      <c r="C125" t="s">
        <v>3</v>
      </c>
      <c r="D125" t="s">
        <v>42</v>
      </c>
      <c r="G125" s="28"/>
    </row>
    <row r="126" spans="1:10" x14ac:dyDescent="0.2">
      <c r="A126" s="20">
        <v>42059</v>
      </c>
      <c r="B126" s="28">
        <v>-395.97</v>
      </c>
      <c r="C126" t="s">
        <v>3</v>
      </c>
      <c r="D126" t="s">
        <v>42</v>
      </c>
      <c r="G126" s="28"/>
    </row>
    <row r="127" spans="1:10" x14ac:dyDescent="0.2">
      <c r="A127" s="20">
        <v>42075</v>
      </c>
      <c r="B127" s="28">
        <v>-378.81</v>
      </c>
      <c r="C127" t="s">
        <v>3</v>
      </c>
      <c r="D127" t="s">
        <v>42</v>
      </c>
      <c r="G127" s="28"/>
    </row>
    <row r="128" spans="1:10" x14ac:dyDescent="0.2">
      <c r="A128" s="20">
        <v>42106</v>
      </c>
      <c r="B128" s="28">
        <v>-370.67</v>
      </c>
      <c r="C128" t="s">
        <v>3</v>
      </c>
      <c r="D128" t="s">
        <v>42</v>
      </c>
      <c r="G128" s="28"/>
    </row>
    <row r="129" spans="1:10" x14ac:dyDescent="0.2">
      <c r="A129" s="20">
        <v>42334</v>
      </c>
      <c r="B129" s="28">
        <v>-379.3</v>
      </c>
      <c r="C129" t="s">
        <v>3</v>
      </c>
      <c r="D129" t="s">
        <v>42</v>
      </c>
      <c r="G129" s="28"/>
    </row>
    <row r="130" spans="1:10" x14ac:dyDescent="0.2">
      <c r="A130" s="20">
        <v>42335</v>
      </c>
      <c r="B130" s="28">
        <v>-6578.54</v>
      </c>
      <c r="C130" t="s">
        <v>3</v>
      </c>
      <c r="D130" t="s">
        <v>78</v>
      </c>
      <c r="G130" s="28"/>
    </row>
    <row r="131" spans="1:10" x14ac:dyDescent="0.2">
      <c r="A131" s="20">
        <v>42006</v>
      </c>
      <c r="B131" s="28">
        <v>-6545.11</v>
      </c>
      <c r="C131" t="s">
        <v>3</v>
      </c>
      <c r="D131" t="s">
        <v>38</v>
      </c>
      <c r="G131" s="28"/>
    </row>
    <row r="132" spans="1:10" x14ac:dyDescent="0.2">
      <c r="A132" s="20">
        <v>42188</v>
      </c>
      <c r="B132" s="28">
        <v>-119.85</v>
      </c>
      <c r="C132" t="s">
        <v>3</v>
      </c>
      <c r="D132" t="s">
        <v>68</v>
      </c>
      <c r="G132" s="28">
        <f>SUM(B122:B132)</f>
        <v>-16308.320000000002</v>
      </c>
    </row>
    <row r="133" spans="1:10" x14ac:dyDescent="0.2">
      <c r="A133" s="20">
        <v>42243</v>
      </c>
      <c r="B133">
        <v>119.85</v>
      </c>
      <c r="C133" t="s">
        <v>3</v>
      </c>
      <c r="D133" t="s">
        <v>68</v>
      </c>
      <c r="G133" s="28"/>
      <c r="H133">
        <v>119.85</v>
      </c>
    </row>
    <row r="134" spans="1:10" x14ac:dyDescent="0.2">
      <c r="A134" s="20">
        <v>42245</v>
      </c>
      <c r="B134" s="28">
        <v>-199.9</v>
      </c>
      <c r="C134" t="s">
        <v>3</v>
      </c>
      <c r="D134" t="s">
        <v>68</v>
      </c>
      <c r="G134" s="28"/>
    </row>
    <row r="135" spans="1:10" x14ac:dyDescent="0.2">
      <c r="A135" s="20">
        <v>42361</v>
      </c>
      <c r="B135" s="28">
        <v>-6000</v>
      </c>
      <c r="C135" t="s">
        <v>3</v>
      </c>
      <c r="D135" t="s">
        <v>80</v>
      </c>
      <c r="G135" s="28">
        <f>SUM(B134:B135)</f>
        <v>-6199.9</v>
      </c>
      <c r="J135" s="28"/>
    </row>
    <row r="136" spans="1:10" x14ac:dyDescent="0.2">
      <c r="G136" s="28"/>
    </row>
    <row r="137" spans="1:10" x14ac:dyDescent="0.2">
      <c r="B137">
        <f>SUM(B1:B136)</f>
        <v>23503.310000000012</v>
      </c>
      <c r="G137" s="34">
        <f>SUM(G135,G132,G120,G115,G112,G109,G23,G18)</f>
        <v>-31790.579999999998</v>
      </c>
      <c r="H137">
        <f>SUM(H2:H135)</f>
        <v>43327.59</v>
      </c>
      <c r="I137" s="35">
        <f>G137+H137</f>
        <v>11537.009999999998</v>
      </c>
    </row>
    <row r="138" spans="1:10" x14ac:dyDescent="0.2">
      <c r="G138" s="28"/>
    </row>
    <row r="139" spans="1:10" x14ac:dyDescent="0.2">
      <c r="G139" s="28"/>
    </row>
    <row r="140" spans="1:10" x14ac:dyDescent="0.2">
      <c r="G140" s="28"/>
    </row>
    <row r="141" spans="1:10" x14ac:dyDescent="0.2">
      <c r="G141" s="28"/>
    </row>
    <row r="142" spans="1:10" x14ac:dyDescent="0.2">
      <c r="G142" s="28"/>
    </row>
  </sheetData>
  <sortState ref="A1:E134">
    <sortCondition ref="C1:C134"/>
    <sortCondition ref="D1:D134"/>
    <sortCondition ref="A1:A134"/>
    <sortCondition ref="B1:B13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I18" sqref="I18"/>
    </sheetView>
  </sheetViews>
  <sheetFormatPr defaultRowHeight="12.75" x14ac:dyDescent="0.2"/>
  <cols>
    <col min="3" max="3" width="10.28515625" bestFit="1" customWidth="1"/>
    <col min="4" max="4" width="23.42578125" customWidth="1"/>
    <col min="7" max="7" width="11.7109375" customWidth="1"/>
    <col min="8" max="8" width="13.140625" customWidth="1"/>
    <col min="9" max="9" width="15.7109375" customWidth="1"/>
  </cols>
  <sheetData>
    <row r="1" spans="1:12" x14ac:dyDescent="0.2">
      <c r="A1" t="s">
        <v>27</v>
      </c>
    </row>
    <row r="2" spans="1:12" x14ac:dyDescent="0.2">
      <c r="A2" t="s">
        <v>28</v>
      </c>
    </row>
    <row r="3" spans="1:12" x14ac:dyDescent="0.2">
      <c r="A3" t="s">
        <v>29</v>
      </c>
    </row>
    <row r="4" spans="1:12" x14ac:dyDescent="0.2">
      <c r="A4" t="s">
        <v>30</v>
      </c>
    </row>
    <row r="10" spans="1:12" x14ac:dyDescent="0.2">
      <c r="B10" s="1" t="s">
        <v>6</v>
      </c>
    </row>
    <row r="11" spans="1:12" x14ac:dyDescent="0.2">
      <c r="B11" t="s">
        <v>7</v>
      </c>
    </row>
    <row r="12" spans="1:12" x14ac:dyDescent="0.2">
      <c r="B12" t="s">
        <v>8</v>
      </c>
      <c r="C12" t="s">
        <v>9</v>
      </c>
    </row>
    <row r="14" spans="1:12" x14ac:dyDescent="0.2">
      <c r="B14" t="s">
        <v>10</v>
      </c>
      <c r="L14" s="21" t="s">
        <v>87</v>
      </c>
    </row>
    <row r="16" spans="1:12" x14ac:dyDescent="0.2">
      <c r="B16" t="s">
        <v>11</v>
      </c>
    </row>
    <row r="18" spans="1:10" x14ac:dyDescent="0.2">
      <c r="H18" s="23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3" spans="1:10" x14ac:dyDescent="0.2">
      <c r="A23" s="6" t="s">
        <v>12</v>
      </c>
      <c r="B23" s="6"/>
      <c r="C23" s="6"/>
      <c r="D23" s="6" t="s">
        <v>22</v>
      </c>
      <c r="E23" s="6"/>
      <c r="F23" s="6"/>
      <c r="G23" s="6"/>
      <c r="I23" s="12" t="s">
        <v>13</v>
      </c>
    </row>
    <row r="24" spans="1:10" ht="13.5" thickBot="1" x14ac:dyDescent="0.25">
      <c r="A24" s="7"/>
      <c r="B24" s="7"/>
      <c r="C24" s="15">
        <v>2015</v>
      </c>
      <c r="D24" s="15">
        <v>2014</v>
      </c>
      <c r="E24" s="7"/>
      <c r="F24" s="7"/>
      <c r="G24" s="7"/>
      <c r="H24" s="15">
        <v>2015</v>
      </c>
      <c r="I24" s="15">
        <v>2014</v>
      </c>
    </row>
    <row r="26" spans="1:10" x14ac:dyDescent="0.2">
      <c r="A26" s="1" t="s">
        <v>14</v>
      </c>
      <c r="F26" s="1" t="s">
        <v>15</v>
      </c>
      <c r="H26" s="3"/>
      <c r="I26" s="3"/>
    </row>
    <row r="27" spans="1:10" x14ac:dyDescent="0.2">
      <c r="C27" s="3"/>
      <c r="D27" s="3"/>
      <c r="F27" s="11" t="s">
        <v>19</v>
      </c>
      <c r="H27" s="29">
        <v>11966.3</v>
      </c>
      <c r="I27" s="3">
        <v>6646.59</v>
      </c>
    </row>
    <row r="28" spans="1:10" x14ac:dyDescent="0.2">
      <c r="A28" t="s">
        <v>18</v>
      </c>
      <c r="C28" s="29">
        <v>23453.31</v>
      </c>
      <c r="D28" s="3">
        <v>11966.3</v>
      </c>
      <c r="E28" s="3"/>
      <c r="F28" s="11" t="s">
        <v>24</v>
      </c>
      <c r="H28" s="29"/>
      <c r="I28" s="3"/>
    </row>
    <row r="29" spans="1:10" x14ac:dyDescent="0.2">
      <c r="C29" s="29"/>
      <c r="D29" s="3"/>
      <c r="E29" s="3"/>
      <c r="F29" s="11" t="s">
        <v>25</v>
      </c>
      <c r="H29" s="31">
        <v>11537.01</v>
      </c>
      <c r="I29" s="5">
        <v>5319.71</v>
      </c>
    </row>
    <row r="30" spans="1:10" x14ac:dyDescent="0.2">
      <c r="C30" s="29"/>
      <c r="D30" s="3"/>
      <c r="E30" s="3"/>
      <c r="H30" s="29">
        <f>SUM(H27:H29)</f>
        <v>23503.309999999998</v>
      </c>
      <c r="I30" s="3">
        <f>SUM(I27:I29)</f>
        <v>11966.3</v>
      </c>
    </row>
    <row r="31" spans="1:10" x14ac:dyDescent="0.2">
      <c r="C31" s="29"/>
      <c r="D31" s="3"/>
      <c r="E31" s="3"/>
      <c r="H31" s="29"/>
      <c r="I31" s="3"/>
    </row>
    <row r="32" spans="1:10" x14ac:dyDescent="0.2">
      <c r="A32" t="s">
        <v>20</v>
      </c>
      <c r="C32" s="29">
        <v>0</v>
      </c>
      <c r="D32" s="3">
        <v>0</v>
      </c>
      <c r="E32" s="3"/>
      <c r="F32" t="s">
        <v>21</v>
      </c>
      <c r="H32" s="29">
        <v>0</v>
      </c>
      <c r="I32" s="3">
        <v>0</v>
      </c>
    </row>
    <row r="33" spans="1:11" x14ac:dyDescent="0.2">
      <c r="C33" s="29"/>
      <c r="D33" s="3"/>
      <c r="E33" s="3"/>
      <c r="H33" s="29"/>
      <c r="I33" s="3"/>
    </row>
    <row r="34" spans="1:11" ht="13.5" thickBot="1" x14ac:dyDescent="0.25">
      <c r="C34" s="30">
        <f>SUM(C28:C33)</f>
        <v>23453.31</v>
      </c>
      <c r="D34" s="8">
        <f>SUM(D28:D33)</f>
        <v>11966.3</v>
      </c>
      <c r="E34" s="9"/>
      <c r="F34" s="1"/>
      <c r="G34" s="1"/>
      <c r="H34" s="30">
        <f>SUM(H30:H33)</f>
        <v>23503.309999999998</v>
      </c>
      <c r="I34" s="8">
        <f>SUM(I30:I33)</f>
        <v>11966.3</v>
      </c>
    </row>
    <row r="35" spans="1:11" ht="13.5" thickTop="1" x14ac:dyDescent="0.2">
      <c r="C35" s="28"/>
      <c r="H35" s="3"/>
      <c r="I35" s="3"/>
      <c r="K35" s="26"/>
    </row>
    <row r="36" spans="1:11" x14ac:dyDescent="0.2">
      <c r="H36" s="3"/>
      <c r="I36" s="3"/>
    </row>
    <row r="37" spans="1:11" x14ac:dyDescent="0.2">
      <c r="H37" s="3"/>
      <c r="I37" s="3"/>
    </row>
    <row r="38" spans="1:11" ht="13.5" thickBot="1" x14ac:dyDescent="0.25">
      <c r="F38" s="16"/>
      <c r="G38" s="16"/>
      <c r="H38" s="16"/>
      <c r="I38" s="16"/>
    </row>
    <row r="39" spans="1:11" ht="13.5" thickBot="1" x14ac:dyDescent="0.25">
      <c r="A39" s="1" t="s">
        <v>23</v>
      </c>
      <c r="E39" s="6"/>
      <c r="F39" s="13"/>
      <c r="G39" s="14">
        <v>2015</v>
      </c>
      <c r="H39" s="13"/>
      <c r="I39" s="17">
        <v>2014</v>
      </c>
    </row>
    <row r="40" spans="1:11" x14ac:dyDescent="0.2">
      <c r="I40" s="22"/>
    </row>
    <row r="41" spans="1:11" x14ac:dyDescent="0.2">
      <c r="A41" s="21" t="s">
        <v>50</v>
      </c>
      <c r="F41" s="29"/>
      <c r="G41" s="29">
        <v>43327.59</v>
      </c>
      <c r="H41" s="3"/>
      <c r="I41" s="3">
        <v>29401.279999999999</v>
      </c>
    </row>
    <row r="42" spans="1:11" x14ac:dyDescent="0.2">
      <c r="A42" s="21" t="s">
        <v>1</v>
      </c>
      <c r="F42" s="29"/>
      <c r="G42" s="31"/>
      <c r="H42" s="3"/>
      <c r="I42" s="5">
        <v>411.2</v>
      </c>
    </row>
    <row r="43" spans="1:11" x14ac:dyDescent="0.2">
      <c r="F43" s="29"/>
      <c r="G43" s="29"/>
      <c r="H43" s="3"/>
      <c r="I43" s="3"/>
    </row>
    <row r="44" spans="1:11" x14ac:dyDescent="0.2">
      <c r="F44" s="29"/>
      <c r="G44" s="29">
        <f>SUM(G41:G43)</f>
        <v>43327.59</v>
      </c>
      <c r="H44" s="3"/>
      <c r="I44" s="3">
        <f>SUM(I41:I43)</f>
        <v>29812.48</v>
      </c>
    </row>
    <row r="45" spans="1:11" x14ac:dyDescent="0.2">
      <c r="A45" s="1" t="s">
        <v>16</v>
      </c>
      <c r="F45" s="29"/>
      <c r="G45" s="29"/>
      <c r="H45" s="27"/>
      <c r="I45" s="3"/>
    </row>
    <row r="46" spans="1:11" x14ac:dyDescent="0.2">
      <c r="F46" s="29"/>
      <c r="G46" s="29"/>
      <c r="H46" s="27"/>
      <c r="I46" s="3"/>
    </row>
    <row r="47" spans="1:11" x14ac:dyDescent="0.2">
      <c r="A47" t="s">
        <v>17</v>
      </c>
      <c r="F47" s="28"/>
      <c r="G47" s="28"/>
      <c r="H47" s="25">
        <v>394.36</v>
      </c>
    </row>
    <row r="48" spans="1:11" x14ac:dyDescent="0.2">
      <c r="A48" s="21" t="s">
        <v>36</v>
      </c>
      <c r="F48" s="28"/>
      <c r="H48" s="25"/>
      <c r="I48" s="3"/>
    </row>
    <row r="49" spans="1:11" x14ac:dyDescent="0.2">
      <c r="A49" s="21" t="s">
        <v>49</v>
      </c>
      <c r="F49" s="34">
        <v>-31790.58</v>
      </c>
      <c r="G49" s="21"/>
      <c r="H49" s="25">
        <v>24098.41</v>
      </c>
      <c r="I49" s="3"/>
    </row>
    <row r="50" spans="1:11" x14ac:dyDescent="0.2">
      <c r="A50" s="21"/>
      <c r="F50" s="28"/>
      <c r="H50" s="25"/>
      <c r="I50" s="3"/>
    </row>
    <row r="51" spans="1:11" x14ac:dyDescent="0.2">
      <c r="A51" s="21"/>
      <c r="H51" s="27"/>
      <c r="I51" s="3"/>
    </row>
    <row r="52" spans="1:11" x14ac:dyDescent="0.2">
      <c r="A52" s="21"/>
      <c r="H52" s="3"/>
      <c r="I52" s="3"/>
      <c r="K52" s="23"/>
    </row>
    <row r="53" spans="1:11" x14ac:dyDescent="0.2">
      <c r="A53" s="21"/>
      <c r="H53" s="3"/>
      <c r="I53" s="3"/>
    </row>
    <row r="54" spans="1:11" x14ac:dyDescent="0.2">
      <c r="A54" s="21"/>
      <c r="H54" s="3"/>
      <c r="I54" s="3"/>
    </row>
    <row r="55" spans="1:11" x14ac:dyDescent="0.2">
      <c r="A55" s="21"/>
      <c r="F55" s="28"/>
      <c r="G55" s="28"/>
    </row>
    <row r="56" spans="1:11" x14ac:dyDescent="0.2">
      <c r="F56" s="28"/>
      <c r="G56" s="28"/>
    </row>
    <row r="57" spans="1:11" x14ac:dyDescent="0.2">
      <c r="F57" s="32"/>
      <c r="G57" s="29">
        <f>-F49</f>
        <v>31790.58</v>
      </c>
      <c r="H57" s="24"/>
      <c r="I57" s="3">
        <f>-SUM(H47:H56)</f>
        <v>-24492.77</v>
      </c>
    </row>
    <row r="58" spans="1:11" x14ac:dyDescent="0.2">
      <c r="F58" s="29"/>
      <c r="G58" s="29"/>
      <c r="H58" s="3"/>
      <c r="I58" s="3"/>
    </row>
    <row r="59" spans="1:11" x14ac:dyDescent="0.2">
      <c r="F59" s="28"/>
      <c r="G59" s="28"/>
    </row>
    <row r="60" spans="1:11" ht="13.5" thickBot="1" x14ac:dyDescent="0.25">
      <c r="B60" s="1" t="s">
        <v>26</v>
      </c>
      <c r="F60" s="28"/>
      <c r="G60" s="33">
        <f>F49+G44</f>
        <v>11537.009999999995</v>
      </c>
      <c r="I60" s="10">
        <f>SUM(I44:I59)</f>
        <v>5319.7099999999991</v>
      </c>
    </row>
    <row r="61" spans="1:11" ht="14.25" thickTop="1" thickBot="1" x14ac:dyDescent="0.25">
      <c r="F61" s="16"/>
      <c r="G61" s="16"/>
      <c r="H61" s="16"/>
      <c r="I61" s="16"/>
    </row>
    <row r="62" spans="1:11" ht="13.5" thickBot="1" x14ac:dyDescent="0.25">
      <c r="F62" s="18"/>
      <c r="G62" s="19">
        <v>2015</v>
      </c>
      <c r="H62" s="18"/>
      <c r="I62" s="17">
        <v>2014</v>
      </c>
    </row>
    <row r="64" spans="1:11" x14ac:dyDescent="0.2">
      <c r="D64" s="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Verslag 2015</vt:lpstr>
      <vt:lpstr>Exploitatie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ivloet</dc:creator>
  <cp:lastModifiedBy>Namelok</cp:lastModifiedBy>
  <cp:lastPrinted>2016-01-04T13:42:33Z</cp:lastPrinted>
  <dcterms:created xsi:type="dcterms:W3CDTF">2007-08-18T15:11:27Z</dcterms:created>
  <dcterms:modified xsi:type="dcterms:W3CDTF">2016-01-04T15:39:21Z</dcterms:modified>
</cp:coreProperties>
</file>