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355" windowHeight="9630"/>
  </bookViews>
  <sheets>
    <sheet name="Verslag 2013" sheetId="19" r:id="rId1"/>
    <sheet name="Exploitatie 2013" sheetId="20" r:id="rId2"/>
  </sheets>
  <calcPr calcId="145621"/>
</workbook>
</file>

<file path=xl/calcChain.xml><?xml version="1.0" encoding="utf-8"?>
<calcChain xmlns="http://schemas.openxmlformats.org/spreadsheetml/2006/main">
  <c r="F72" i="20" l="1"/>
  <c r="I57" i="20"/>
  <c r="I60" i="20" s="1"/>
  <c r="I44" i="20"/>
  <c r="I34" i="20"/>
  <c r="I30" i="20"/>
  <c r="G57" i="20"/>
  <c r="G44" i="20"/>
  <c r="D34" i="20"/>
  <c r="C34" i="20"/>
  <c r="H30" i="20"/>
  <c r="H34" i="20" s="1"/>
  <c r="G60" i="20" l="1"/>
  <c r="D160" i="19"/>
  <c r="K160" i="19"/>
  <c r="L160" i="19"/>
  <c r="K112" i="19"/>
  <c r="K109" i="19"/>
  <c r="L108" i="19"/>
  <c r="L24" i="19"/>
  <c r="K4" i="19"/>
  <c r="K3" i="19"/>
  <c r="N160" i="19" l="1"/>
</calcChain>
</file>

<file path=xl/sharedStrings.xml><?xml version="1.0" encoding="utf-8"?>
<sst xmlns="http://schemas.openxmlformats.org/spreadsheetml/2006/main" count="348" uniqueCount="109">
  <si>
    <t>Datum</t>
  </si>
  <si>
    <t>Bedrag</t>
  </si>
  <si>
    <t>Transferkosten bank</t>
  </si>
  <si>
    <t>Franken Wim en Trees</t>
  </si>
  <si>
    <t>alg</t>
  </si>
  <si>
    <t>spon</t>
  </si>
  <si>
    <t>water</t>
  </si>
  <si>
    <t>Kosten</t>
  </si>
  <si>
    <t>Baten</t>
  </si>
  <si>
    <t>Stichting Namelok</t>
  </si>
  <si>
    <t>p/a Comestraat 19</t>
  </si>
  <si>
    <t>5845 AP</t>
  </si>
  <si>
    <t>Sint Anthonis</t>
  </si>
  <si>
    <t>KvK 171.83.112 Oost Brabant</t>
  </si>
  <si>
    <t>Fiscaal nr.: 8155.40.243</t>
  </si>
  <si>
    <t>Aktiva</t>
  </si>
  <si>
    <t>Passiva</t>
  </si>
  <si>
    <t>Vlottende aktiva</t>
  </si>
  <si>
    <t>Eigen vermogen</t>
  </si>
  <si>
    <t>Kosten:</t>
  </si>
  <si>
    <t>Algemeen</t>
  </si>
  <si>
    <t>Banksaldo</t>
  </si>
  <si>
    <t>Beginkapitaal</t>
  </si>
  <si>
    <t>Overlopende aktiva</t>
  </si>
  <si>
    <t>Overlopende passiva</t>
  </si>
  <si>
    <t>Balans per 31 december</t>
  </si>
  <si>
    <t>Resultatenberekening:</t>
  </si>
  <si>
    <t>Sponsoring minus kosten</t>
  </si>
  <si>
    <t>Res lopend boekjaar</t>
  </si>
  <si>
    <t>Resultaat</t>
  </si>
  <si>
    <t>Kantoorservice Arts</t>
  </si>
  <si>
    <t>Spoorstraat 25</t>
  </si>
  <si>
    <t>5831 CH  Boxmeer</t>
  </si>
  <si>
    <t>Tel. 0485-574572</t>
  </si>
  <si>
    <t>Stork</t>
  </si>
  <si>
    <t>Elco Gemert</t>
  </si>
  <si>
    <t>Ebben, Twan</t>
  </si>
  <si>
    <t>Aqua 4 All</t>
  </si>
  <si>
    <t>OSSA</t>
  </si>
  <si>
    <t>Ed en Anita</t>
  </si>
  <si>
    <t>Rullen, Mieke en Mart</t>
  </si>
  <si>
    <t>Maandbijdrage bank</t>
  </si>
  <si>
    <t>Wandelen voor Water</t>
  </si>
  <si>
    <t>J.J. van Kempen</t>
  </si>
  <si>
    <t>Stevens, Eric en Sonja</t>
  </si>
  <si>
    <t>Waterproject Ruai</t>
  </si>
  <si>
    <t>Mevr. Rossen</t>
  </si>
  <si>
    <t>B Smart Web Solutions</t>
  </si>
  <si>
    <t>Pin Nanyuki</t>
  </si>
  <si>
    <t>Pin Nairobi</t>
  </si>
  <si>
    <t>Annemie en Mart</t>
  </si>
  <si>
    <t>Arie en Anne Cornelissen</t>
  </si>
  <si>
    <t>Hoffmans, Gerald en Anita</t>
  </si>
  <si>
    <t>Jos en Annie v.d. Graaf</t>
  </si>
  <si>
    <t>Pin Karatina</t>
  </si>
  <si>
    <t>Beekse Boys</t>
  </si>
  <si>
    <t xml:space="preserve">Wandelen voor Water </t>
  </si>
  <si>
    <t>Aqua for All</t>
  </si>
  <si>
    <t>Autobedrijf Hans Huijbers</t>
  </si>
  <si>
    <t>Doorn v. Pierre en Debby</t>
  </si>
  <si>
    <t>Mevr. Kroef Botden</t>
  </si>
  <si>
    <t>Frans en Janine v. Kempen</t>
  </si>
  <si>
    <t>Water</t>
  </si>
  <si>
    <t>R. van Mil</t>
  </si>
  <si>
    <t>BGM Nederland BV</t>
  </si>
  <si>
    <t>C.L.J. Stiphout</t>
  </si>
  <si>
    <t>J.L. Konings</t>
  </si>
  <si>
    <t>Van Aaele Schijndel</t>
  </si>
  <si>
    <t>Kempen v. Sjaak</t>
  </si>
  <si>
    <t>B. Ermers MOV</t>
  </si>
  <si>
    <t>M.H.J. Arts v.d. Oever</t>
  </si>
  <si>
    <t>Rabobank</t>
  </si>
  <si>
    <t>w.v.w.</t>
  </si>
  <si>
    <t>Wisa Enschede</t>
  </si>
  <si>
    <t>ABN AMRO</t>
  </si>
  <si>
    <t>L.F. Ermers</t>
  </si>
  <si>
    <t>UWC Maastricht</t>
  </si>
  <si>
    <t>Machine Point LTD</t>
  </si>
  <si>
    <t>Pompen</t>
  </si>
  <si>
    <t>WC de Jong CJ</t>
  </si>
  <si>
    <t>Raamdonk</t>
  </si>
  <si>
    <t>J.P.L.G. van Reijmersdal</t>
  </si>
  <si>
    <t>Terugstorting Pin Nairobi</t>
  </si>
  <si>
    <t>A4A</t>
  </si>
  <si>
    <t>Leerlingfee</t>
  </si>
  <si>
    <t>L.H.J. Hopman</t>
  </si>
  <si>
    <t>Spon</t>
  </si>
  <si>
    <t>Patrick</t>
  </si>
  <si>
    <t>Nadine und Holger</t>
  </si>
  <si>
    <t>Zandsevelddag</t>
  </si>
  <si>
    <t>J.J.G.M Hafmans</t>
  </si>
  <si>
    <t>J.P.A. Varenhout</t>
  </si>
  <si>
    <t>J.P.C. Hutten</t>
  </si>
  <si>
    <t>Jan en Polien Giezen</t>
  </si>
  <si>
    <t>ANBI Transparantie</t>
  </si>
  <si>
    <t>De Kandelaars, Patrick Thijssen</t>
  </si>
  <si>
    <t>Grafeerpen</t>
  </si>
  <si>
    <t>Saturn, Navigatie</t>
  </si>
  <si>
    <t>Inge; gereedschap + navigatie</t>
  </si>
  <si>
    <t>Inge; visa</t>
  </si>
  <si>
    <t>VTS Boxmeer</t>
  </si>
  <si>
    <t>Familie Boumans</t>
  </si>
  <si>
    <t>Gerald en Anita</t>
  </si>
  <si>
    <t>Wat</t>
  </si>
  <si>
    <t>Waterproject</t>
  </si>
  <si>
    <t>Sponsoring, donaties (w.v.w.)</t>
  </si>
  <si>
    <t>*</t>
  </si>
  <si>
    <t>Waterproject *</t>
  </si>
  <si>
    <t>Vooruitbetaling 2014 Ruai waterproject: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</si>
</sst>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165" fontId="0" fillId="0" borderId="0" xfId="1" applyFont="1"/>
    <xf numFmtId="165" fontId="0" fillId="0" borderId="0" xfId="0" applyNumberFormat="1"/>
    <xf numFmtId="165" fontId="0" fillId="0" borderId="2" xfId="1" applyFont="1" applyBorder="1"/>
    <xf numFmtId="0" fontId="2" fillId="0" borderId="0" xfId="0" applyFont="1" applyBorder="1"/>
    <xf numFmtId="0" fontId="2" fillId="0" borderId="3" xfId="0" applyFont="1" applyBorder="1"/>
    <xf numFmtId="165" fontId="2" fillId="0" borderId="1" xfId="1" applyFont="1" applyBorder="1"/>
    <xf numFmtId="165" fontId="2" fillId="0" borderId="0" xfId="1" applyFont="1" applyBorder="1"/>
    <xf numFmtId="165" fontId="2" fillId="0" borderId="1" xfId="0" applyNumberFormat="1" applyFont="1" applyBorder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7" xfId="0" applyFont="1" applyBorder="1" applyAlignment="1">
      <alignment horizontal="left"/>
    </xf>
    <xf numFmtId="165" fontId="4" fillId="0" borderId="0" xfId="1" applyFont="1"/>
    <xf numFmtId="14" fontId="4" fillId="0" borderId="0" xfId="0" applyNumberFormat="1" applyFont="1"/>
    <xf numFmtId="0" fontId="4" fillId="0" borderId="0" xfId="0" applyFont="1"/>
    <xf numFmtId="165" fontId="4" fillId="0" borderId="0" xfId="1" applyFont="1" applyFill="1"/>
    <xf numFmtId="4" fontId="0" fillId="0" borderId="0" xfId="0" applyNumberFormat="1"/>
    <xf numFmtId="165" fontId="5" fillId="0" borderId="0" xfId="1" applyFont="1" applyFill="1"/>
    <xf numFmtId="165" fontId="6" fillId="0" borderId="0" xfId="1" applyFont="1" applyFill="1"/>
    <xf numFmtId="164" fontId="0" fillId="0" borderId="0" xfId="0" applyNumberFormat="1"/>
    <xf numFmtId="165" fontId="0" fillId="0" borderId="8" xfId="1" applyFont="1" applyBorder="1"/>
    <xf numFmtId="43" fontId="0" fillId="0" borderId="0" xfId="0" applyNumberFormat="1"/>
    <xf numFmtId="0" fontId="5" fillId="0" borderId="0" xfId="0" applyFont="1"/>
    <xf numFmtId="165" fontId="5" fillId="0" borderId="0" xfId="0" applyNumberFormat="1" applyFont="1"/>
    <xf numFmtId="43" fontId="5" fillId="0" borderId="0" xfId="0" applyNumberFormat="1" applyFont="1"/>
    <xf numFmtId="43" fontId="4" fillId="0" borderId="0" xfId="0" applyNumberFormat="1" applyFont="1"/>
    <xf numFmtId="165" fontId="5" fillId="0" borderId="0" xfId="1" applyFont="1"/>
    <xf numFmtId="165" fontId="7" fillId="0" borderId="1" xfId="1" applyFont="1" applyBorder="1"/>
    <xf numFmtId="165" fontId="5" fillId="0" borderId="2" xfId="1" applyFont="1" applyBorder="1"/>
    <xf numFmtId="165" fontId="5" fillId="0" borderId="8" xfId="1" applyFont="1" applyBorder="1"/>
    <xf numFmtId="165" fontId="7" fillId="0" borderId="1" xfId="0" applyNumberFormat="1" applyFont="1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topLeftCell="A134" workbookViewId="0">
      <selection activeCell="K101" sqref="K101"/>
    </sheetView>
  </sheetViews>
  <sheetFormatPr defaultRowHeight="12.75" x14ac:dyDescent="0.2"/>
  <cols>
    <col min="1" max="1" width="11.140625" customWidth="1"/>
    <col min="4" max="4" width="13" customWidth="1"/>
    <col min="5" max="5" width="8.42578125" customWidth="1"/>
    <col min="11" max="11" width="15.7109375" customWidth="1"/>
    <col min="12" max="12" width="15.42578125" customWidth="1"/>
  </cols>
  <sheetData>
    <row r="1" spans="1:12" x14ac:dyDescent="0.2">
      <c r="A1" s="23" t="s">
        <v>0</v>
      </c>
      <c r="D1" s="23" t="s">
        <v>1</v>
      </c>
      <c r="G1" s="23" t="s">
        <v>103</v>
      </c>
      <c r="K1" s="23" t="s">
        <v>7</v>
      </c>
      <c r="L1" s="23" t="s">
        <v>8</v>
      </c>
    </row>
    <row r="2" spans="1:12" x14ac:dyDescent="0.2">
      <c r="D2">
        <v>14763.47</v>
      </c>
    </row>
    <row r="3" spans="1:12" x14ac:dyDescent="0.2">
      <c r="A3" s="22">
        <v>41454</v>
      </c>
      <c r="B3" s="23"/>
      <c r="C3" s="23"/>
      <c r="D3" s="26">
        <v>-180</v>
      </c>
      <c r="E3" s="21"/>
      <c r="F3" s="2" t="s">
        <v>83</v>
      </c>
      <c r="G3" s="21" t="s">
        <v>84</v>
      </c>
      <c r="H3" s="23"/>
      <c r="K3" s="32">
        <f>D3</f>
        <v>-180</v>
      </c>
      <c r="L3" s="23"/>
    </row>
    <row r="4" spans="1:12" x14ac:dyDescent="0.2">
      <c r="A4" s="22">
        <v>41303</v>
      </c>
      <c r="B4" s="23"/>
      <c r="C4" s="23"/>
      <c r="D4" s="26">
        <v>-1.33</v>
      </c>
      <c r="E4" s="21"/>
      <c r="F4" s="2" t="s">
        <v>4</v>
      </c>
      <c r="G4" s="21" t="s">
        <v>41</v>
      </c>
      <c r="H4" s="23"/>
      <c r="K4" s="32">
        <f>SUM(D4:D23)</f>
        <v>-610.38</v>
      </c>
    </row>
    <row r="5" spans="1:12" x14ac:dyDescent="0.2">
      <c r="A5" s="22">
        <v>41327</v>
      </c>
      <c r="B5" s="23"/>
      <c r="C5" s="23"/>
      <c r="D5" s="26">
        <v>-44.43</v>
      </c>
      <c r="E5" s="21"/>
      <c r="F5" s="2" t="s">
        <v>4</v>
      </c>
      <c r="G5" s="21" t="s">
        <v>41</v>
      </c>
      <c r="H5" s="23"/>
      <c r="K5" s="5"/>
    </row>
    <row r="6" spans="1:12" x14ac:dyDescent="0.2">
      <c r="A6" s="22">
        <v>41340</v>
      </c>
      <c r="B6" s="23"/>
      <c r="C6" s="23"/>
      <c r="D6" s="26">
        <v>1.71</v>
      </c>
      <c r="E6" s="21"/>
      <c r="F6" s="2" t="s">
        <v>4</v>
      </c>
      <c r="G6" s="21" t="s">
        <v>71</v>
      </c>
      <c r="H6" s="23"/>
    </row>
    <row r="7" spans="1:12" x14ac:dyDescent="0.2">
      <c r="A7" s="22">
        <v>41359</v>
      </c>
      <c r="B7" s="23"/>
      <c r="C7" s="23"/>
      <c r="D7" s="26">
        <v>-10.68</v>
      </c>
      <c r="E7" s="21"/>
      <c r="F7" s="2" t="s">
        <v>4</v>
      </c>
      <c r="G7" s="21" t="s">
        <v>41</v>
      </c>
      <c r="H7" s="23"/>
    </row>
    <row r="8" spans="1:12" x14ac:dyDescent="0.2">
      <c r="A8" s="22">
        <v>41387</v>
      </c>
      <c r="B8" s="23"/>
      <c r="C8" s="23"/>
      <c r="D8" s="26">
        <v>-34.5</v>
      </c>
      <c r="E8" s="21"/>
      <c r="F8" s="2" t="s">
        <v>4</v>
      </c>
      <c r="G8" s="21" t="s">
        <v>2</v>
      </c>
      <c r="H8" s="23"/>
    </row>
    <row r="9" spans="1:12" x14ac:dyDescent="0.2">
      <c r="A9" s="22">
        <v>41389</v>
      </c>
      <c r="B9" s="23"/>
      <c r="C9" s="23"/>
      <c r="D9" s="26">
        <v>-17.43</v>
      </c>
      <c r="E9" s="21"/>
      <c r="F9" s="2" t="s">
        <v>4</v>
      </c>
      <c r="G9" s="21" t="s">
        <v>41</v>
      </c>
      <c r="H9" s="23"/>
    </row>
    <row r="10" spans="1:12" x14ac:dyDescent="0.2">
      <c r="A10" s="22">
        <v>41424</v>
      </c>
      <c r="B10" s="23"/>
      <c r="C10" s="23"/>
      <c r="D10" s="26">
        <v>-19.68</v>
      </c>
      <c r="E10" s="21"/>
      <c r="F10" s="2" t="s">
        <v>4</v>
      </c>
      <c r="G10" s="21" t="s">
        <v>41</v>
      </c>
      <c r="H10" s="23"/>
    </row>
    <row r="11" spans="1:12" x14ac:dyDescent="0.2">
      <c r="A11" s="22">
        <v>41452</v>
      </c>
      <c r="B11" s="23"/>
      <c r="C11" s="23"/>
      <c r="D11" s="26">
        <v>-21.93</v>
      </c>
      <c r="E11" s="21"/>
      <c r="F11" s="2" t="s">
        <v>4</v>
      </c>
      <c r="G11" s="21" t="s">
        <v>41</v>
      </c>
      <c r="H11" s="23"/>
    </row>
    <row r="12" spans="1:12" x14ac:dyDescent="0.2">
      <c r="A12" s="22">
        <v>41480</v>
      </c>
      <c r="B12" s="23"/>
      <c r="C12" s="23"/>
      <c r="D12" s="26">
        <v>-21.93</v>
      </c>
      <c r="E12" s="21"/>
      <c r="F12" s="2" t="s">
        <v>4</v>
      </c>
      <c r="G12" s="21" t="s">
        <v>41</v>
      </c>
      <c r="H12" s="23"/>
    </row>
    <row r="13" spans="1:12" x14ac:dyDescent="0.2">
      <c r="A13" s="22">
        <v>41513</v>
      </c>
      <c r="B13" s="23"/>
      <c r="C13" s="23"/>
      <c r="D13" s="26">
        <v>-21.93</v>
      </c>
      <c r="E13" s="21"/>
      <c r="F13" s="2" t="s">
        <v>4</v>
      </c>
      <c r="G13" s="21" t="s">
        <v>41</v>
      </c>
      <c r="H13" s="23"/>
    </row>
    <row r="14" spans="1:12" x14ac:dyDescent="0.2">
      <c r="A14" s="22">
        <v>41543</v>
      </c>
      <c r="B14" s="23"/>
      <c r="C14" s="23"/>
      <c r="D14" s="26">
        <v>-10.68</v>
      </c>
      <c r="E14" s="21"/>
      <c r="F14" s="2" t="s">
        <v>4</v>
      </c>
      <c r="G14" s="21" t="s">
        <v>41</v>
      </c>
      <c r="H14" s="23"/>
    </row>
    <row r="15" spans="1:12" x14ac:dyDescent="0.2">
      <c r="A15" s="22">
        <v>41548</v>
      </c>
      <c r="B15" s="23"/>
      <c r="C15" s="23"/>
      <c r="D15" s="26">
        <v>-67.64</v>
      </c>
      <c r="E15" s="21"/>
      <c r="F15" s="2" t="s">
        <v>4</v>
      </c>
      <c r="G15" s="21" t="s">
        <v>47</v>
      </c>
      <c r="H15" s="23"/>
    </row>
    <row r="16" spans="1:12" x14ac:dyDescent="0.2">
      <c r="A16" s="22">
        <v>41565</v>
      </c>
      <c r="B16" s="23"/>
      <c r="C16" s="23"/>
      <c r="D16" s="26">
        <v>-59.9</v>
      </c>
      <c r="E16" s="21"/>
      <c r="F16" s="2" t="s">
        <v>4</v>
      </c>
      <c r="G16" s="21" t="s">
        <v>94</v>
      </c>
      <c r="H16" s="23"/>
    </row>
    <row r="17" spans="1:12" x14ac:dyDescent="0.2">
      <c r="A17" s="22">
        <v>41571</v>
      </c>
      <c r="B17" s="23"/>
      <c r="C17" s="23"/>
      <c r="D17" s="26">
        <v>-10.68</v>
      </c>
      <c r="E17" s="21"/>
      <c r="F17" s="2" t="s">
        <v>4</v>
      </c>
      <c r="G17" s="21" t="s">
        <v>41</v>
      </c>
      <c r="H17" s="23"/>
    </row>
    <row r="18" spans="1:12" x14ac:dyDescent="0.2">
      <c r="A18" s="22">
        <v>41604</v>
      </c>
      <c r="B18" s="23"/>
      <c r="C18" s="23"/>
      <c r="D18" s="26">
        <v>-10.68</v>
      </c>
      <c r="E18" s="21"/>
      <c r="F18" s="2" t="s">
        <v>4</v>
      </c>
      <c r="G18" s="21" t="s">
        <v>41</v>
      </c>
      <c r="H18" s="23"/>
    </row>
    <row r="19" spans="1:12" x14ac:dyDescent="0.2">
      <c r="A19" s="22">
        <v>41607</v>
      </c>
      <c r="B19" s="23"/>
      <c r="C19" s="23"/>
      <c r="D19" s="26">
        <v>-15.5</v>
      </c>
      <c r="E19" s="21"/>
      <c r="F19" s="2" t="s">
        <v>4</v>
      </c>
      <c r="G19" s="21" t="s">
        <v>2</v>
      </c>
      <c r="H19" s="23"/>
    </row>
    <row r="20" spans="1:12" x14ac:dyDescent="0.2">
      <c r="A20" s="22">
        <v>41612</v>
      </c>
      <c r="B20" s="23"/>
      <c r="C20" s="23"/>
      <c r="D20" s="26">
        <v>-136.99</v>
      </c>
      <c r="E20" s="21"/>
      <c r="F20" s="2" t="s">
        <v>4</v>
      </c>
      <c r="G20" s="21" t="s">
        <v>97</v>
      </c>
      <c r="H20" s="23"/>
    </row>
    <row r="21" spans="1:12" x14ac:dyDescent="0.2">
      <c r="A21" s="22">
        <v>41628</v>
      </c>
      <c r="B21" s="23"/>
      <c r="C21" s="23"/>
      <c r="D21" s="26">
        <v>-80</v>
      </c>
      <c r="E21" s="21"/>
      <c r="F21" s="2" t="s">
        <v>4</v>
      </c>
      <c r="G21" s="21" t="s">
        <v>99</v>
      </c>
      <c r="H21" s="23"/>
    </row>
    <row r="22" spans="1:12" x14ac:dyDescent="0.2">
      <c r="A22" s="22">
        <v>41628</v>
      </c>
      <c r="B22" s="23"/>
      <c r="C22" s="23"/>
      <c r="D22" s="26">
        <v>-15.5</v>
      </c>
      <c r="E22" s="21"/>
      <c r="F22" s="2" t="s">
        <v>4</v>
      </c>
      <c r="G22" s="21" t="s">
        <v>2</v>
      </c>
      <c r="H22" s="23"/>
    </row>
    <row r="23" spans="1:12" x14ac:dyDescent="0.2">
      <c r="A23" s="22">
        <v>41631</v>
      </c>
      <c r="B23" s="23"/>
      <c r="C23" s="23"/>
      <c r="D23" s="26">
        <v>-10.68</v>
      </c>
      <c r="E23" s="21"/>
      <c r="F23" s="2" t="s">
        <v>4</v>
      </c>
      <c r="G23" s="21" t="s">
        <v>41</v>
      </c>
      <c r="H23" s="23"/>
    </row>
    <row r="24" spans="1:12" x14ac:dyDescent="0.2">
      <c r="A24" s="22">
        <v>41276</v>
      </c>
      <c r="B24" s="23"/>
      <c r="C24" s="23"/>
      <c r="D24" s="27">
        <v>10</v>
      </c>
      <c r="E24" s="21"/>
      <c r="F24" s="2" t="s">
        <v>5</v>
      </c>
      <c r="G24" s="21" t="s">
        <v>40</v>
      </c>
      <c r="H24" s="23"/>
      <c r="L24" s="5">
        <f>SUM(D24:D107)</f>
        <v>24223.190000000002</v>
      </c>
    </row>
    <row r="25" spans="1:12" x14ac:dyDescent="0.2">
      <c r="A25" s="22">
        <v>41276</v>
      </c>
      <c r="B25" s="23"/>
      <c r="C25" s="23"/>
      <c r="D25" s="27">
        <v>25</v>
      </c>
      <c r="E25" s="21"/>
      <c r="F25" s="2" t="s">
        <v>5</v>
      </c>
      <c r="G25" s="21" t="s">
        <v>60</v>
      </c>
      <c r="H25" s="23"/>
    </row>
    <row r="26" spans="1:12" x14ac:dyDescent="0.2">
      <c r="A26" s="22">
        <v>41276</v>
      </c>
      <c r="B26" s="23"/>
      <c r="C26" s="23"/>
      <c r="D26" s="27">
        <v>150</v>
      </c>
      <c r="E26" s="21"/>
      <c r="F26" s="2" t="s">
        <v>5</v>
      </c>
      <c r="G26" s="21" t="s">
        <v>53</v>
      </c>
      <c r="H26" s="23"/>
      <c r="K26" s="5"/>
    </row>
    <row r="27" spans="1:12" x14ac:dyDescent="0.2">
      <c r="A27" s="22">
        <v>41278</v>
      </c>
      <c r="B27" s="23"/>
      <c r="C27" s="23"/>
      <c r="D27" s="27">
        <v>100</v>
      </c>
      <c r="E27" s="21"/>
      <c r="F27" s="2" t="s">
        <v>5</v>
      </c>
      <c r="G27" s="21" t="s">
        <v>61</v>
      </c>
      <c r="H27" s="23"/>
    </row>
    <row r="28" spans="1:12" x14ac:dyDescent="0.2">
      <c r="A28" s="22">
        <v>41285</v>
      </c>
      <c r="B28" s="23"/>
      <c r="C28" s="23"/>
      <c r="D28" s="27">
        <v>50</v>
      </c>
      <c r="E28" s="21"/>
      <c r="F28" s="2" t="s">
        <v>5</v>
      </c>
      <c r="G28" s="21" t="s">
        <v>63</v>
      </c>
      <c r="H28" s="23"/>
    </row>
    <row r="29" spans="1:12" x14ac:dyDescent="0.2">
      <c r="A29" s="22">
        <v>41285</v>
      </c>
      <c r="B29" s="23"/>
      <c r="C29" s="23"/>
      <c r="D29" s="27">
        <v>500</v>
      </c>
      <c r="E29" s="21"/>
      <c r="F29" s="2" t="s">
        <v>5</v>
      </c>
      <c r="G29" s="21" t="s">
        <v>64</v>
      </c>
      <c r="H29" s="23"/>
    </row>
    <row r="30" spans="1:12" x14ac:dyDescent="0.2">
      <c r="A30" s="22">
        <v>41289</v>
      </c>
      <c r="B30" s="23"/>
      <c r="C30" s="23"/>
      <c r="D30" s="27">
        <v>50</v>
      </c>
      <c r="E30" s="21"/>
      <c r="F30" s="2" t="s">
        <v>5</v>
      </c>
      <c r="G30" s="21" t="s">
        <v>65</v>
      </c>
      <c r="H30" s="23"/>
    </row>
    <row r="31" spans="1:12" x14ac:dyDescent="0.2">
      <c r="A31" s="22">
        <v>41289</v>
      </c>
      <c r="B31" s="23"/>
      <c r="C31" s="23"/>
      <c r="D31" s="27">
        <v>50</v>
      </c>
      <c r="E31" s="21"/>
      <c r="F31" s="2" t="s">
        <v>5</v>
      </c>
      <c r="G31" s="21" t="s">
        <v>66</v>
      </c>
      <c r="H31" s="23"/>
    </row>
    <row r="32" spans="1:12" x14ac:dyDescent="0.2">
      <c r="A32" s="22">
        <v>41295</v>
      </c>
      <c r="B32" s="23"/>
      <c r="C32" s="23"/>
      <c r="D32" s="27">
        <v>10</v>
      </c>
      <c r="E32" s="21"/>
      <c r="F32" s="2" t="s">
        <v>5</v>
      </c>
      <c r="G32" s="21" t="s">
        <v>46</v>
      </c>
      <c r="H32" s="23"/>
    </row>
    <row r="33" spans="1:8" x14ac:dyDescent="0.2">
      <c r="A33" s="22">
        <v>41295</v>
      </c>
      <c r="B33" s="23"/>
      <c r="C33" s="23"/>
      <c r="D33" s="27">
        <v>35</v>
      </c>
      <c r="E33" s="21"/>
      <c r="F33" s="2" t="s">
        <v>5</v>
      </c>
      <c r="G33" s="21" t="s">
        <v>36</v>
      </c>
      <c r="H33" s="23"/>
    </row>
    <row r="34" spans="1:8" x14ac:dyDescent="0.2">
      <c r="A34" s="22">
        <v>41302</v>
      </c>
      <c r="B34" s="23"/>
      <c r="C34" s="23"/>
      <c r="D34" s="27">
        <v>30</v>
      </c>
      <c r="E34" s="21"/>
      <c r="F34" s="2" t="s">
        <v>5</v>
      </c>
      <c r="G34" s="21" t="s">
        <v>59</v>
      </c>
      <c r="H34" s="23"/>
    </row>
    <row r="35" spans="1:8" x14ac:dyDescent="0.2">
      <c r="A35" s="22">
        <v>41302</v>
      </c>
      <c r="B35" s="23"/>
      <c r="C35" s="23"/>
      <c r="D35" s="27">
        <v>50</v>
      </c>
      <c r="E35" s="21"/>
      <c r="F35" s="2" t="s">
        <v>5</v>
      </c>
      <c r="G35" s="21" t="s">
        <v>52</v>
      </c>
      <c r="H35" s="23"/>
    </row>
    <row r="36" spans="1:8" x14ac:dyDescent="0.2">
      <c r="A36" s="22">
        <v>41305</v>
      </c>
      <c r="B36" s="23"/>
      <c r="C36" s="23"/>
      <c r="D36" s="27">
        <v>10</v>
      </c>
      <c r="E36" s="21"/>
      <c r="F36" s="2" t="s">
        <v>5</v>
      </c>
      <c r="G36" s="21" t="s">
        <v>39</v>
      </c>
      <c r="H36" s="23"/>
    </row>
    <row r="37" spans="1:8" x14ac:dyDescent="0.2">
      <c r="A37" s="22">
        <v>41306</v>
      </c>
      <c r="B37" s="23"/>
      <c r="C37" s="23"/>
      <c r="D37" s="27">
        <v>10</v>
      </c>
      <c r="E37" s="21"/>
      <c r="F37" s="2" t="s">
        <v>5</v>
      </c>
      <c r="G37" s="21" t="s">
        <v>40</v>
      </c>
      <c r="H37" s="23"/>
    </row>
    <row r="38" spans="1:8" x14ac:dyDescent="0.2">
      <c r="A38" s="22">
        <v>41306</v>
      </c>
      <c r="B38" s="23"/>
      <c r="C38" s="23"/>
      <c r="D38" s="27">
        <v>420</v>
      </c>
      <c r="E38" s="21"/>
      <c r="F38" s="2" t="s">
        <v>5</v>
      </c>
      <c r="G38" s="21" t="s">
        <v>67</v>
      </c>
      <c r="H38" s="23"/>
    </row>
    <row r="39" spans="1:8" x14ac:dyDescent="0.2">
      <c r="A39" s="22">
        <v>41323</v>
      </c>
      <c r="B39" s="23"/>
      <c r="C39" s="23"/>
      <c r="D39" s="27">
        <v>50</v>
      </c>
      <c r="E39" s="21"/>
      <c r="F39" s="2" t="s">
        <v>5</v>
      </c>
      <c r="G39" s="21" t="s">
        <v>51</v>
      </c>
      <c r="H39" s="23"/>
    </row>
    <row r="40" spans="1:8" x14ac:dyDescent="0.2">
      <c r="A40" s="22">
        <v>41326</v>
      </c>
      <c r="B40" s="23"/>
      <c r="C40" s="23"/>
      <c r="D40" s="27">
        <v>10</v>
      </c>
      <c r="E40" s="21"/>
      <c r="F40" s="2" t="s">
        <v>5</v>
      </c>
      <c r="G40" s="21" t="s">
        <v>46</v>
      </c>
      <c r="H40" s="23"/>
    </row>
    <row r="41" spans="1:8" x14ac:dyDescent="0.2">
      <c r="A41" s="22">
        <v>41330</v>
      </c>
      <c r="B41" s="23"/>
      <c r="C41" s="23"/>
      <c r="D41" s="27">
        <v>15</v>
      </c>
      <c r="E41" s="21"/>
      <c r="F41" s="2" t="s">
        <v>5</v>
      </c>
      <c r="G41" s="21" t="s">
        <v>68</v>
      </c>
      <c r="H41" s="23"/>
    </row>
    <row r="42" spans="1:8" x14ac:dyDescent="0.2">
      <c r="A42" s="22">
        <v>41330</v>
      </c>
      <c r="B42" s="23"/>
      <c r="C42" s="23"/>
      <c r="D42" s="27">
        <v>60</v>
      </c>
      <c r="E42" s="21"/>
      <c r="F42" s="2" t="s">
        <v>5</v>
      </c>
      <c r="G42" s="21" t="s">
        <v>55</v>
      </c>
      <c r="H42" s="23"/>
    </row>
    <row r="43" spans="1:8" x14ac:dyDescent="0.2">
      <c r="A43" s="22">
        <v>41331</v>
      </c>
      <c r="B43" s="23"/>
      <c r="C43" s="23"/>
      <c r="D43" s="27">
        <v>1728.47</v>
      </c>
      <c r="E43" s="21"/>
      <c r="F43" s="2" t="s">
        <v>5</v>
      </c>
      <c r="G43" s="21" t="s">
        <v>69</v>
      </c>
      <c r="H43" s="23"/>
    </row>
    <row r="44" spans="1:8" x14ac:dyDescent="0.2">
      <c r="A44" s="22">
        <v>41331</v>
      </c>
      <c r="B44" s="23"/>
      <c r="C44" s="23"/>
      <c r="D44" s="27">
        <v>2500</v>
      </c>
      <c r="E44" s="21"/>
      <c r="F44" s="2" t="s">
        <v>5</v>
      </c>
      <c r="G44" s="21" t="s">
        <v>34</v>
      </c>
      <c r="H44" s="23"/>
    </row>
    <row r="45" spans="1:8" x14ac:dyDescent="0.2">
      <c r="A45" s="22">
        <v>41332</v>
      </c>
      <c r="B45" s="23"/>
      <c r="C45" s="23"/>
      <c r="D45" s="27">
        <v>45</v>
      </c>
      <c r="E45" s="21"/>
      <c r="F45" s="2" t="s">
        <v>5</v>
      </c>
      <c r="G45" s="21" t="s">
        <v>70</v>
      </c>
      <c r="H45" s="23"/>
    </row>
    <row r="46" spans="1:8" x14ac:dyDescent="0.2">
      <c r="A46" s="22">
        <v>41333</v>
      </c>
      <c r="B46" s="23"/>
      <c r="C46" s="23"/>
      <c r="D46" s="27">
        <v>10</v>
      </c>
      <c r="E46" s="21"/>
      <c r="F46" s="2" t="s">
        <v>5</v>
      </c>
      <c r="G46" s="21" t="s">
        <v>40</v>
      </c>
      <c r="H46" s="23"/>
    </row>
    <row r="47" spans="1:8" x14ac:dyDescent="0.2">
      <c r="A47" s="22">
        <v>41334</v>
      </c>
      <c r="B47" s="23"/>
      <c r="C47" s="23"/>
      <c r="D47" s="27">
        <v>10</v>
      </c>
      <c r="E47" s="21"/>
      <c r="F47" s="2" t="s">
        <v>5</v>
      </c>
      <c r="G47" s="21" t="s">
        <v>39</v>
      </c>
      <c r="H47" s="23"/>
    </row>
    <row r="48" spans="1:8" x14ac:dyDescent="0.2">
      <c r="A48" s="22">
        <v>41337</v>
      </c>
      <c r="B48" s="23"/>
      <c r="C48" s="23"/>
      <c r="D48" s="27">
        <v>521.5</v>
      </c>
      <c r="E48" s="21"/>
      <c r="F48" s="2" t="s">
        <v>5</v>
      </c>
      <c r="G48" s="21" t="s">
        <v>56</v>
      </c>
      <c r="H48" s="23"/>
    </row>
    <row r="49" spans="1:8" x14ac:dyDescent="0.2">
      <c r="A49" s="22">
        <v>41353</v>
      </c>
      <c r="B49" s="23"/>
      <c r="C49" s="23"/>
      <c r="D49" s="27">
        <v>500</v>
      </c>
      <c r="E49" s="21"/>
      <c r="F49" s="2" t="s">
        <v>5</v>
      </c>
      <c r="G49" s="21" t="s">
        <v>35</v>
      </c>
      <c r="H49" s="23"/>
    </row>
    <row r="50" spans="1:8" x14ac:dyDescent="0.2">
      <c r="A50" s="22">
        <v>41354</v>
      </c>
      <c r="B50" s="23"/>
      <c r="C50" s="23"/>
      <c r="D50" s="27">
        <v>10</v>
      </c>
      <c r="E50" s="21"/>
      <c r="F50" s="2" t="s">
        <v>5</v>
      </c>
      <c r="G50" s="21" t="s">
        <v>46</v>
      </c>
      <c r="H50" s="23"/>
    </row>
    <row r="51" spans="1:8" x14ac:dyDescent="0.2">
      <c r="A51" s="22">
        <v>41366</v>
      </c>
      <c r="B51" s="23"/>
      <c r="C51" s="23"/>
      <c r="D51" s="27">
        <v>10</v>
      </c>
      <c r="E51" s="21"/>
      <c r="F51" s="2" t="s">
        <v>5</v>
      </c>
      <c r="G51" s="21" t="s">
        <v>39</v>
      </c>
      <c r="H51" s="23"/>
    </row>
    <row r="52" spans="1:8" x14ac:dyDescent="0.2">
      <c r="A52" s="22">
        <v>41366</v>
      </c>
      <c r="B52" s="23"/>
      <c r="C52" s="23"/>
      <c r="D52" s="27">
        <v>10</v>
      </c>
      <c r="E52" s="21"/>
      <c r="F52" s="2" t="s">
        <v>5</v>
      </c>
      <c r="G52" s="21" t="s">
        <v>40</v>
      </c>
      <c r="H52" s="23"/>
    </row>
    <row r="53" spans="1:8" x14ac:dyDescent="0.2">
      <c r="A53" s="22">
        <v>41374</v>
      </c>
      <c r="B53" s="23"/>
      <c r="C53" s="23"/>
      <c r="D53" s="27">
        <v>401.6</v>
      </c>
      <c r="E53" s="21"/>
      <c r="F53" s="2" t="s">
        <v>5</v>
      </c>
      <c r="G53" s="21" t="s">
        <v>75</v>
      </c>
      <c r="H53" s="23"/>
    </row>
    <row r="54" spans="1:8" x14ac:dyDescent="0.2">
      <c r="A54" s="22">
        <v>41376</v>
      </c>
      <c r="B54" s="23"/>
      <c r="C54" s="23"/>
      <c r="D54" s="27">
        <v>341.02</v>
      </c>
      <c r="E54" s="21"/>
      <c r="F54" s="2" t="s">
        <v>5</v>
      </c>
      <c r="G54" s="21" t="s">
        <v>76</v>
      </c>
      <c r="H54" s="23"/>
    </row>
    <row r="55" spans="1:8" x14ac:dyDescent="0.2">
      <c r="A55" s="22">
        <v>41386</v>
      </c>
      <c r="B55" s="23"/>
      <c r="C55" s="23"/>
      <c r="D55" s="27">
        <v>10</v>
      </c>
      <c r="E55" s="21"/>
      <c r="F55" s="2" t="s">
        <v>5</v>
      </c>
      <c r="G55" s="21" t="s">
        <v>46</v>
      </c>
      <c r="H55" s="23"/>
    </row>
    <row r="56" spans="1:8" x14ac:dyDescent="0.2">
      <c r="A56" s="22">
        <v>41394</v>
      </c>
      <c r="B56" s="23"/>
      <c r="C56" s="23"/>
      <c r="D56" s="27">
        <v>10</v>
      </c>
      <c r="E56" s="21"/>
      <c r="F56" s="2" t="s">
        <v>5</v>
      </c>
      <c r="G56" s="21" t="s">
        <v>39</v>
      </c>
      <c r="H56" s="23"/>
    </row>
    <row r="57" spans="1:8" x14ac:dyDescent="0.2">
      <c r="A57" s="22">
        <v>41396</v>
      </c>
      <c r="B57" s="23"/>
      <c r="C57" s="23"/>
      <c r="D57" s="27">
        <v>10</v>
      </c>
      <c r="E57" s="21"/>
      <c r="F57" s="2" t="s">
        <v>5</v>
      </c>
      <c r="G57" s="21" t="s">
        <v>40</v>
      </c>
      <c r="H57" s="23"/>
    </row>
    <row r="58" spans="1:8" x14ac:dyDescent="0.2">
      <c r="A58" s="22">
        <v>41409</v>
      </c>
      <c r="B58" s="23"/>
      <c r="C58" s="23"/>
      <c r="D58" s="27">
        <v>37</v>
      </c>
      <c r="E58" s="21"/>
      <c r="F58" s="2" t="s">
        <v>5</v>
      </c>
      <c r="G58" s="21" t="s">
        <v>79</v>
      </c>
      <c r="H58" s="23"/>
    </row>
    <row r="59" spans="1:8" x14ac:dyDescent="0.2">
      <c r="A59" s="22">
        <v>41415</v>
      </c>
      <c r="B59" s="23"/>
      <c r="C59" s="23"/>
      <c r="D59" s="27">
        <v>10</v>
      </c>
      <c r="E59" s="21"/>
      <c r="F59" s="2" t="s">
        <v>5</v>
      </c>
      <c r="G59" s="21" t="s">
        <v>46</v>
      </c>
      <c r="H59" s="23"/>
    </row>
    <row r="60" spans="1:8" x14ac:dyDescent="0.2">
      <c r="A60" s="22">
        <v>41416</v>
      </c>
      <c r="B60" s="23"/>
      <c r="C60" s="23"/>
      <c r="D60" s="27">
        <v>500</v>
      </c>
      <c r="E60" s="21"/>
      <c r="F60" s="2" t="s">
        <v>5</v>
      </c>
      <c r="G60" s="21" t="s">
        <v>39</v>
      </c>
      <c r="H60" s="23"/>
    </row>
    <row r="61" spans="1:8" x14ac:dyDescent="0.2">
      <c r="A61" s="22">
        <v>41425</v>
      </c>
      <c r="B61" s="23"/>
      <c r="C61" s="23"/>
      <c r="D61" s="27">
        <v>10</v>
      </c>
      <c r="E61" s="21"/>
      <c r="F61" s="2" t="s">
        <v>5</v>
      </c>
      <c r="G61" s="21" t="s">
        <v>39</v>
      </c>
      <c r="H61" s="23"/>
    </row>
    <row r="62" spans="1:8" x14ac:dyDescent="0.2">
      <c r="A62" s="22">
        <v>41428</v>
      </c>
      <c r="B62" s="23"/>
      <c r="C62" s="23"/>
      <c r="D62" s="27">
        <v>10</v>
      </c>
      <c r="E62" s="21"/>
      <c r="F62" s="2" t="s">
        <v>5</v>
      </c>
      <c r="G62" s="21" t="s">
        <v>40</v>
      </c>
      <c r="H62" s="23"/>
    </row>
    <row r="63" spans="1:8" x14ac:dyDescent="0.2">
      <c r="A63" s="22">
        <v>41428</v>
      </c>
      <c r="B63" s="23"/>
      <c r="C63" s="23"/>
      <c r="D63" s="27">
        <v>15</v>
      </c>
      <c r="E63" s="21"/>
      <c r="F63" s="2" t="s">
        <v>5</v>
      </c>
      <c r="G63" s="21" t="s">
        <v>68</v>
      </c>
      <c r="H63" s="23"/>
    </row>
    <row r="64" spans="1:8" x14ac:dyDescent="0.2">
      <c r="A64" s="22">
        <v>41446</v>
      </c>
      <c r="B64" s="23"/>
      <c r="C64" s="23"/>
      <c r="D64" s="27">
        <v>10</v>
      </c>
      <c r="E64" s="21"/>
      <c r="F64" s="2" t="s">
        <v>5</v>
      </c>
      <c r="G64" s="21" t="s">
        <v>46</v>
      </c>
      <c r="H64" s="23"/>
    </row>
    <row r="65" spans="1:8" x14ac:dyDescent="0.2">
      <c r="A65" s="22">
        <v>41449</v>
      </c>
      <c r="B65" s="23"/>
      <c r="C65" s="23"/>
      <c r="D65" s="27">
        <v>25</v>
      </c>
      <c r="E65" s="21"/>
      <c r="F65" s="2" t="s">
        <v>5</v>
      </c>
      <c r="G65" s="21" t="s">
        <v>81</v>
      </c>
      <c r="H65" s="23"/>
    </row>
    <row r="66" spans="1:8" x14ac:dyDescent="0.2">
      <c r="A66" s="22">
        <v>41449</v>
      </c>
      <c r="B66" s="23"/>
      <c r="C66" s="23"/>
      <c r="D66" s="27">
        <v>500</v>
      </c>
      <c r="E66" s="21"/>
      <c r="F66" s="2" t="s">
        <v>5</v>
      </c>
      <c r="G66" s="21" t="s">
        <v>80</v>
      </c>
      <c r="H66" s="23"/>
    </row>
    <row r="67" spans="1:8" x14ac:dyDescent="0.2">
      <c r="A67" s="22">
        <v>41456</v>
      </c>
      <c r="B67" s="23"/>
      <c r="C67" s="23"/>
      <c r="D67" s="27">
        <v>10</v>
      </c>
      <c r="E67" s="21"/>
      <c r="F67" s="2" t="s">
        <v>5</v>
      </c>
      <c r="G67" s="21" t="s">
        <v>39</v>
      </c>
      <c r="H67" s="23"/>
    </row>
    <row r="68" spans="1:8" x14ac:dyDescent="0.2">
      <c r="A68" s="22">
        <v>41456</v>
      </c>
      <c r="B68" s="23"/>
      <c r="C68" s="23"/>
      <c r="D68" s="27">
        <v>10</v>
      </c>
      <c r="E68" s="21"/>
      <c r="F68" s="2" t="s">
        <v>5</v>
      </c>
      <c r="G68" s="21" t="s">
        <v>40</v>
      </c>
      <c r="H68" s="23"/>
    </row>
    <row r="69" spans="1:8" x14ac:dyDescent="0.2">
      <c r="A69" s="22">
        <v>41463</v>
      </c>
      <c r="B69" s="23"/>
      <c r="C69" s="23"/>
      <c r="D69" s="27">
        <v>400</v>
      </c>
      <c r="E69" s="21"/>
      <c r="F69" s="2" t="s">
        <v>86</v>
      </c>
      <c r="G69" s="21" t="s">
        <v>85</v>
      </c>
      <c r="H69" s="23"/>
    </row>
    <row r="70" spans="1:8" x14ac:dyDescent="0.2">
      <c r="A70" s="22">
        <v>41472</v>
      </c>
      <c r="B70" s="23"/>
      <c r="C70" s="23"/>
      <c r="D70" s="27">
        <v>538.6</v>
      </c>
      <c r="E70" s="21"/>
      <c r="F70" s="2" t="s">
        <v>5</v>
      </c>
      <c r="G70" s="21" t="s">
        <v>87</v>
      </c>
      <c r="H70" s="23"/>
    </row>
    <row r="71" spans="1:8" x14ac:dyDescent="0.2">
      <c r="A71" s="22">
        <v>41477</v>
      </c>
      <c r="B71" s="23"/>
      <c r="C71" s="23"/>
      <c r="D71" s="27">
        <v>10</v>
      </c>
      <c r="E71" s="21"/>
      <c r="F71" s="2" t="s">
        <v>5</v>
      </c>
      <c r="G71" s="21" t="s">
        <v>46</v>
      </c>
      <c r="H71" s="23"/>
    </row>
    <row r="72" spans="1:8" x14ac:dyDescent="0.2">
      <c r="A72" s="22">
        <v>41486</v>
      </c>
      <c r="B72" s="23"/>
      <c r="C72" s="23"/>
      <c r="D72" s="27">
        <v>10</v>
      </c>
      <c r="E72" s="21"/>
      <c r="F72" s="2" t="s">
        <v>5</v>
      </c>
      <c r="G72" s="21" t="s">
        <v>39</v>
      </c>
      <c r="H72" s="23"/>
    </row>
    <row r="73" spans="1:8" x14ac:dyDescent="0.2">
      <c r="A73" s="22">
        <v>41487</v>
      </c>
      <c r="B73" s="23"/>
      <c r="C73" s="23"/>
      <c r="D73" s="27">
        <v>10</v>
      </c>
      <c r="E73" s="21"/>
      <c r="F73" s="2" t="s">
        <v>5</v>
      </c>
      <c r="G73" s="21" t="s">
        <v>40</v>
      </c>
      <c r="H73" s="23"/>
    </row>
    <row r="74" spans="1:8" x14ac:dyDescent="0.2">
      <c r="A74" s="22">
        <v>41503</v>
      </c>
      <c r="B74" s="23"/>
      <c r="C74" s="23"/>
      <c r="D74" s="27">
        <v>250</v>
      </c>
      <c r="E74" s="21"/>
      <c r="F74" s="2" t="s">
        <v>5</v>
      </c>
      <c r="G74" s="21" t="s">
        <v>88</v>
      </c>
      <c r="H74" s="23"/>
    </row>
    <row r="75" spans="1:8" x14ac:dyDescent="0.2">
      <c r="A75" s="22">
        <v>41505</v>
      </c>
      <c r="B75" s="23"/>
      <c r="C75" s="23"/>
      <c r="D75" s="27">
        <v>250</v>
      </c>
      <c r="E75" s="21"/>
      <c r="F75" s="2" t="s">
        <v>5</v>
      </c>
      <c r="G75" s="21" t="s">
        <v>89</v>
      </c>
      <c r="H75" s="23"/>
    </row>
    <row r="76" spans="1:8" x14ac:dyDescent="0.2">
      <c r="A76" s="22">
        <v>41507</v>
      </c>
      <c r="B76" s="23"/>
      <c r="C76" s="23"/>
      <c r="D76" s="27">
        <v>10</v>
      </c>
      <c r="E76" s="21"/>
      <c r="F76" s="2" t="s">
        <v>5</v>
      </c>
      <c r="G76" s="21" t="s">
        <v>46</v>
      </c>
      <c r="H76" s="23"/>
    </row>
    <row r="77" spans="1:8" x14ac:dyDescent="0.2">
      <c r="A77" s="22">
        <v>41516</v>
      </c>
      <c r="B77" s="23"/>
      <c r="C77" s="23"/>
      <c r="D77" s="27">
        <v>15</v>
      </c>
      <c r="E77" s="21"/>
      <c r="F77" s="2" t="s">
        <v>5</v>
      </c>
      <c r="G77" s="21" t="s">
        <v>43</v>
      </c>
      <c r="H77" s="23"/>
    </row>
    <row r="78" spans="1:8" x14ac:dyDescent="0.2">
      <c r="A78" s="22">
        <v>41518</v>
      </c>
      <c r="B78" s="23"/>
      <c r="C78" s="23"/>
      <c r="D78" s="27">
        <v>10</v>
      </c>
      <c r="E78" s="21"/>
      <c r="F78" s="2" t="s">
        <v>5</v>
      </c>
      <c r="G78" s="21" t="s">
        <v>40</v>
      </c>
      <c r="H78" s="23"/>
    </row>
    <row r="79" spans="1:8" x14ac:dyDescent="0.2">
      <c r="A79" s="22">
        <v>41518</v>
      </c>
      <c r="B79" s="23"/>
      <c r="C79" s="23"/>
      <c r="D79" s="27">
        <v>10</v>
      </c>
      <c r="E79" s="21"/>
      <c r="F79" s="2" t="s">
        <v>5</v>
      </c>
      <c r="G79" s="21" t="s">
        <v>39</v>
      </c>
      <c r="H79" s="23"/>
    </row>
    <row r="80" spans="1:8" x14ac:dyDescent="0.2">
      <c r="A80" s="22">
        <v>41519</v>
      </c>
      <c r="B80" s="23"/>
      <c r="C80" s="23"/>
      <c r="D80" s="27">
        <v>200</v>
      </c>
      <c r="E80" s="21"/>
      <c r="F80" s="2" t="s">
        <v>5</v>
      </c>
      <c r="G80" s="21" t="s">
        <v>90</v>
      </c>
      <c r="H80" s="23"/>
    </row>
    <row r="81" spans="1:8" x14ac:dyDescent="0.2">
      <c r="A81" s="22">
        <v>41522</v>
      </c>
      <c r="B81" s="23"/>
      <c r="C81" s="23"/>
      <c r="D81" s="27">
        <v>25</v>
      </c>
      <c r="E81" s="21"/>
      <c r="F81" s="2" t="s">
        <v>5</v>
      </c>
      <c r="G81" s="21" t="s">
        <v>91</v>
      </c>
      <c r="H81" s="23"/>
    </row>
    <row r="82" spans="1:8" x14ac:dyDescent="0.2">
      <c r="A82" s="22">
        <v>41540</v>
      </c>
      <c r="B82" s="23"/>
      <c r="C82" s="23"/>
      <c r="D82" s="27">
        <v>10</v>
      </c>
      <c r="E82" s="21"/>
      <c r="F82" s="2" t="s">
        <v>5</v>
      </c>
      <c r="G82" s="21" t="s">
        <v>46</v>
      </c>
      <c r="H82" s="23"/>
    </row>
    <row r="83" spans="1:8" x14ac:dyDescent="0.2">
      <c r="A83" s="22">
        <v>41541</v>
      </c>
      <c r="B83" s="23"/>
      <c r="C83" s="23"/>
      <c r="D83" s="27">
        <v>10</v>
      </c>
      <c r="E83" s="21"/>
      <c r="F83" s="2" t="s">
        <v>5</v>
      </c>
      <c r="G83" s="21" t="s">
        <v>92</v>
      </c>
      <c r="H83" s="23"/>
    </row>
    <row r="84" spans="1:8" x14ac:dyDescent="0.2">
      <c r="A84" s="22">
        <v>41547</v>
      </c>
      <c r="B84" s="23"/>
      <c r="C84" s="23"/>
      <c r="D84" s="27">
        <v>10</v>
      </c>
      <c r="E84" s="21"/>
      <c r="F84" s="2" t="s">
        <v>5</v>
      </c>
      <c r="G84" s="21" t="s">
        <v>39</v>
      </c>
      <c r="H84" s="23"/>
    </row>
    <row r="85" spans="1:8" x14ac:dyDescent="0.2">
      <c r="A85" s="22">
        <v>41548</v>
      </c>
      <c r="B85" s="23"/>
      <c r="C85" s="23"/>
      <c r="D85" s="27">
        <v>10</v>
      </c>
      <c r="E85" s="21"/>
      <c r="F85" s="2" t="s">
        <v>5</v>
      </c>
      <c r="G85" s="21" t="s">
        <v>40</v>
      </c>
      <c r="H85" s="23"/>
    </row>
    <row r="86" spans="1:8" x14ac:dyDescent="0.2">
      <c r="A86" s="22">
        <v>41555</v>
      </c>
      <c r="B86" s="23"/>
      <c r="C86" s="23"/>
      <c r="D86" s="27">
        <v>8550</v>
      </c>
      <c r="E86" s="21"/>
      <c r="F86" s="2" t="s">
        <v>5</v>
      </c>
      <c r="G86" s="21" t="s">
        <v>56</v>
      </c>
      <c r="H86" s="23"/>
    </row>
    <row r="87" spans="1:8" x14ac:dyDescent="0.2">
      <c r="A87" s="22">
        <v>41562</v>
      </c>
      <c r="B87" s="23"/>
      <c r="C87" s="23"/>
      <c r="D87" s="27">
        <v>950</v>
      </c>
      <c r="E87" s="21"/>
      <c r="F87" s="2" t="s">
        <v>5</v>
      </c>
      <c r="G87" s="21" t="s">
        <v>56</v>
      </c>
      <c r="H87" s="23"/>
    </row>
    <row r="88" spans="1:8" x14ac:dyDescent="0.2">
      <c r="A88" s="22">
        <v>41565</v>
      </c>
      <c r="B88" s="23"/>
      <c r="C88" s="23"/>
      <c r="D88" s="27">
        <v>125</v>
      </c>
      <c r="E88" s="21"/>
      <c r="F88" s="2" t="s">
        <v>5</v>
      </c>
      <c r="G88" s="21" t="s">
        <v>93</v>
      </c>
      <c r="H88" s="23"/>
    </row>
    <row r="89" spans="1:8" x14ac:dyDescent="0.2">
      <c r="A89" s="22">
        <v>41568</v>
      </c>
      <c r="B89" s="23"/>
      <c r="C89" s="23"/>
      <c r="D89" s="27">
        <v>10</v>
      </c>
      <c r="E89" s="21"/>
      <c r="F89" s="2" t="s">
        <v>5</v>
      </c>
      <c r="G89" s="21" t="s">
        <v>46</v>
      </c>
      <c r="H89" s="23"/>
    </row>
    <row r="90" spans="1:8" x14ac:dyDescent="0.2">
      <c r="A90" s="22">
        <v>41578</v>
      </c>
      <c r="B90" s="23"/>
      <c r="C90" s="23"/>
      <c r="D90" s="27">
        <v>10</v>
      </c>
      <c r="E90" s="21"/>
      <c r="F90" s="2" t="s">
        <v>5</v>
      </c>
      <c r="G90" s="21" t="s">
        <v>39</v>
      </c>
      <c r="H90" s="23"/>
    </row>
    <row r="91" spans="1:8" x14ac:dyDescent="0.2">
      <c r="A91" s="22">
        <v>41579</v>
      </c>
      <c r="B91" s="23"/>
      <c r="C91" s="23"/>
      <c r="D91" s="27">
        <v>10</v>
      </c>
      <c r="E91" s="21"/>
      <c r="F91" s="2" t="s">
        <v>5</v>
      </c>
      <c r="G91" s="21" t="s">
        <v>40</v>
      </c>
      <c r="H91" s="23"/>
    </row>
    <row r="92" spans="1:8" x14ac:dyDescent="0.2">
      <c r="A92" s="22">
        <v>41596</v>
      </c>
      <c r="B92" s="23"/>
      <c r="C92" s="23"/>
      <c r="D92" s="27">
        <v>60</v>
      </c>
      <c r="E92" s="21"/>
      <c r="F92" s="2" t="s">
        <v>5</v>
      </c>
      <c r="G92" s="21" t="s">
        <v>59</v>
      </c>
      <c r="H92" s="23"/>
    </row>
    <row r="93" spans="1:8" x14ac:dyDescent="0.2">
      <c r="A93" s="22">
        <v>41599</v>
      </c>
      <c r="B93" s="23"/>
      <c r="C93" s="23"/>
      <c r="D93" s="27">
        <v>10</v>
      </c>
      <c r="E93" s="21"/>
      <c r="F93" s="2" t="s">
        <v>5</v>
      </c>
      <c r="G93" s="21" t="s">
        <v>46</v>
      </c>
      <c r="H93" s="23"/>
    </row>
    <row r="94" spans="1:8" x14ac:dyDescent="0.2">
      <c r="A94" s="22">
        <v>41603</v>
      </c>
      <c r="B94" s="23"/>
      <c r="C94" s="23"/>
      <c r="D94" s="27">
        <v>75</v>
      </c>
      <c r="E94" s="21"/>
      <c r="F94" s="2" t="s">
        <v>5</v>
      </c>
      <c r="G94" s="21" t="s">
        <v>95</v>
      </c>
      <c r="H94" s="23"/>
    </row>
    <row r="95" spans="1:8" x14ac:dyDescent="0.2">
      <c r="A95" s="22">
        <v>41610</v>
      </c>
      <c r="B95" s="23"/>
      <c r="C95" s="23"/>
      <c r="D95" s="27">
        <v>10</v>
      </c>
      <c r="E95" s="21"/>
      <c r="F95" s="2" t="s">
        <v>5</v>
      </c>
      <c r="G95" s="21" t="s">
        <v>40</v>
      </c>
      <c r="H95" s="23"/>
    </row>
    <row r="96" spans="1:8" x14ac:dyDescent="0.2">
      <c r="A96" s="22">
        <v>41610</v>
      </c>
      <c r="B96" s="23"/>
      <c r="C96" s="23"/>
      <c r="D96" s="27">
        <v>10</v>
      </c>
      <c r="E96" s="21"/>
      <c r="F96" s="2" t="s">
        <v>5</v>
      </c>
      <c r="G96" s="21" t="s">
        <v>39</v>
      </c>
      <c r="H96" s="23"/>
    </row>
    <row r="97" spans="1:12" x14ac:dyDescent="0.2">
      <c r="A97" s="22">
        <v>41625</v>
      </c>
      <c r="B97" s="23"/>
      <c r="C97" s="23"/>
      <c r="D97" s="27">
        <v>1500</v>
      </c>
      <c r="E97" s="21"/>
      <c r="F97" s="2" t="s">
        <v>5</v>
      </c>
      <c r="G97" s="21" t="s">
        <v>38</v>
      </c>
      <c r="H97" s="23"/>
    </row>
    <row r="98" spans="1:12" x14ac:dyDescent="0.2">
      <c r="A98" s="22">
        <v>41628</v>
      </c>
      <c r="B98" s="23"/>
      <c r="C98" s="23"/>
      <c r="D98" s="27">
        <v>100</v>
      </c>
      <c r="E98" s="21"/>
      <c r="F98" s="2" t="s">
        <v>5</v>
      </c>
      <c r="G98" s="21" t="s">
        <v>44</v>
      </c>
      <c r="H98" s="23"/>
    </row>
    <row r="99" spans="1:12" x14ac:dyDescent="0.2">
      <c r="A99" s="22">
        <v>41631</v>
      </c>
      <c r="B99" s="23"/>
      <c r="C99" s="23"/>
      <c r="D99" s="27">
        <v>10</v>
      </c>
      <c r="E99" s="21"/>
      <c r="F99" s="2" t="s">
        <v>5</v>
      </c>
      <c r="G99" s="21" t="s">
        <v>46</v>
      </c>
      <c r="H99" s="23"/>
    </row>
    <row r="100" spans="1:12" x14ac:dyDescent="0.2">
      <c r="A100" s="22">
        <v>41631</v>
      </c>
      <c r="B100" s="23"/>
      <c r="C100" s="23"/>
      <c r="D100" s="27">
        <v>25</v>
      </c>
      <c r="E100" s="21"/>
      <c r="F100" s="2" t="s">
        <v>5</v>
      </c>
      <c r="G100" s="21" t="s">
        <v>3</v>
      </c>
      <c r="H100" s="23"/>
    </row>
    <row r="101" spans="1:12" x14ac:dyDescent="0.2">
      <c r="A101" s="22">
        <v>41635</v>
      </c>
      <c r="B101" s="23"/>
      <c r="C101" s="23"/>
      <c r="D101" s="27">
        <v>150</v>
      </c>
      <c r="E101" s="21"/>
      <c r="F101" s="2" t="s">
        <v>5</v>
      </c>
      <c r="G101" s="21" t="s">
        <v>53</v>
      </c>
      <c r="H101" s="23"/>
    </row>
    <row r="102" spans="1:12" x14ac:dyDescent="0.2">
      <c r="A102" s="22">
        <v>41635</v>
      </c>
      <c r="B102" s="23"/>
      <c r="C102" s="23"/>
      <c r="D102" s="27">
        <v>500</v>
      </c>
      <c r="E102" s="21"/>
      <c r="F102" s="2" t="s">
        <v>5</v>
      </c>
      <c r="G102" s="21" t="s">
        <v>50</v>
      </c>
      <c r="H102" s="23"/>
    </row>
    <row r="103" spans="1:12" x14ac:dyDescent="0.2">
      <c r="A103" s="22">
        <v>41638</v>
      </c>
      <c r="B103" s="23"/>
      <c r="C103" s="23"/>
      <c r="D103" s="27">
        <v>365</v>
      </c>
      <c r="E103" s="21"/>
      <c r="F103" s="2" t="s">
        <v>5</v>
      </c>
      <c r="G103" s="21" t="s">
        <v>101</v>
      </c>
      <c r="H103" s="23"/>
    </row>
    <row r="104" spans="1:12" x14ac:dyDescent="0.2">
      <c r="A104" s="22">
        <v>41639</v>
      </c>
      <c r="B104" s="23"/>
      <c r="C104" s="23"/>
      <c r="D104" s="27">
        <v>10</v>
      </c>
      <c r="E104" s="21"/>
      <c r="F104" s="2" t="s">
        <v>5</v>
      </c>
      <c r="G104" s="21" t="s">
        <v>39</v>
      </c>
      <c r="H104" s="23"/>
    </row>
    <row r="105" spans="1:12" x14ac:dyDescent="0.2">
      <c r="A105" s="22">
        <v>41639</v>
      </c>
      <c r="B105" s="23"/>
      <c r="C105" s="23"/>
      <c r="D105" s="27">
        <v>50</v>
      </c>
      <c r="E105" s="21"/>
      <c r="F105" s="2" t="s">
        <v>5</v>
      </c>
      <c r="G105" s="21" t="s">
        <v>102</v>
      </c>
      <c r="H105" s="23"/>
    </row>
    <row r="106" spans="1:12" x14ac:dyDescent="0.2">
      <c r="A106" s="22">
        <v>74447</v>
      </c>
      <c r="B106" s="23"/>
      <c r="C106" s="23"/>
      <c r="D106" s="27">
        <v>25</v>
      </c>
      <c r="E106" s="21"/>
      <c r="F106" s="2" t="s">
        <v>5</v>
      </c>
      <c r="G106" s="21" t="s">
        <v>58</v>
      </c>
      <c r="H106" s="23"/>
    </row>
    <row r="107" spans="1:12" x14ac:dyDescent="0.2">
      <c r="A107" s="22">
        <v>74503</v>
      </c>
      <c r="B107" s="23"/>
      <c r="C107" s="23"/>
      <c r="D107" s="27">
        <v>1000</v>
      </c>
      <c r="E107" s="21"/>
      <c r="F107" s="2" t="s">
        <v>5</v>
      </c>
      <c r="G107" s="21" t="s">
        <v>100</v>
      </c>
      <c r="H107" s="23"/>
    </row>
    <row r="108" spans="1:12" x14ac:dyDescent="0.2">
      <c r="A108" s="22">
        <v>41344</v>
      </c>
      <c r="B108" s="23"/>
      <c r="C108" s="23"/>
      <c r="D108" s="24">
        <v>33.75</v>
      </c>
      <c r="E108" s="21"/>
      <c r="F108" s="2" t="s">
        <v>72</v>
      </c>
      <c r="G108" s="21" t="s">
        <v>74</v>
      </c>
      <c r="H108" s="23"/>
      <c r="K108" s="34"/>
      <c r="L108" s="30">
        <f>D108+D111</f>
        <v>333.75</v>
      </c>
    </row>
    <row r="109" spans="1:12" x14ac:dyDescent="0.2">
      <c r="A109" s="22">
        <v>41347</v>
      </c>
      <c r="B109" s="23"/>
      <c r="C109" s="23"/>
      <c r="D109" s="26">
        <v>-155</v>
      </c>
      <c r="E109" s="21"/>
      <c r="F109" s="2" t="s">
        <v>72</v>
      </c>
      <c r="G109" s="21" t="s">
        <v>73</v>
      </c>
      <c r="H109" s="23"/>
      <c r="K109" s="33">
        <f>D109+D110</f>
        <v>-3017.52</v>
      </c>
    </row>
    <row r="110" spans="1:12" x14ac:dyDescent="0.2">
      <c r="A110" s="22">
        <v>41391</v>
      </c>
      <c r="B110" s="23"/>
      <c r="C110" s="23"/>
      <c r="D110" s="26">
        <v>-2862.52</v>
      </c>
      <c r="E110" s="21"/>
      <c r="F110" s="2" t="s">
        <v>72</v>
      </c>
      <c r="G110" s="21" t="s">
        <v>57</v>
      </c>
      <c r="H110" s="23"/>
    </row>
    <row r="111" spans="1:12" x14ac:dyDescent="0.2">
      <c r="A111" s="22">
        <v>41416</v>
      </c>
      <c r="B111" s="23"/>
      <c r="C111" s="23"/>
      <c r="D111" s="27">
        <v>300</v>
      </c>
      <c r="E111" s="21"/>
      <c r="F111" s="2" t="s">
        <v>72</v>
      </c>
      <c r="G111" s="21" t="s">
        <v>57</v>
      </c>
      <c r="H111" s="23"/>
    </row>
    <row r="112" spans="1:12" x14ac:dyDescent="0.2">
      <c r="A112" s="22">
        <v>41275</v>
      </c>
      <c r="B112" s="23"/>
      <c r="C112" s="23"/>
      <c r="D112" s="26">
        <v>-357.36</v>
      </c>
      <c r="E112" s="21"/>
      <c r="F112" s="2" t="s">
        <v>6</v>
      </c>
      <c r="G112" s="21" t="s">
        <v>48</v>
      </c>
      <c r="H112" s="23"/>
      <c r="K112" s="32">
        <f>SUM(D112:D157)</f>
        <v>-28865.920000000002</v>
      </c>
    </row>
    <row r="113" spans="1:8" x14ac:dyDescent="0.2">
      <c r="A113" s="22">
        <v>41277</v>
      </c>
      <c r="B113" s="23"/>
      <c r="C113" s="23"/>
      <c r="D113" s="26">
        <v>-355.86</v>
      </c>
      <c r="E113" s="21"/>
      <c r="F113" s="2" t="s">
        <v>6</v>
      </c>
      <c r="G113" s="21" t="s">
        <v>48</v>
      </c>
      <c r="H113" s="23"/>
    </row>
    <row r="114" spans="1:8" x14ac:dyDescent="0.2">
      <c r="A114" s="22">
        <v>41279</v>
      </c>
      <c r="B114" s="23"/>
      <c r="C114" s="23"/>
      <c r="D114" s="26">
        <v>-360.73</v>
      </c>
      <c r="E114" s="21"/>
      <c r="F114" s="2" t="s">
        <v>62</v>
      </c>
      <c r="G114" s="21" t="s">
        <v>48</v>
      </c>
      <c r="H114" s="23"/>
    </row>
    <row r="115" spans="1:8" x14ac:dyDescent="0.2">
      <c r="A115" s="22">
        <v>41281</v>
      </c>
      <c r="B115" s="23"/>
      <c r="C115" s="23"/>
      <c r="D115" s="26">
        <v>-361.15</v>
      </c>
      <c r="E115" s="21"/>
      <c r="F115" s="2" t="s">
        <v>6</v>
      </c>
      <c r="G115" s="21" t="s">
        <v>48</v>
      </c>
      <c r="H115" s="23"/>
    </row>
    <row r="116" spans="1:8" x14ac:dyDescent="0.2">
      <c r="A116" s="22">
        <v>41282</v>
      </c>
      <c r="B116" s="23"/>
      <c r="C116" s="23"/>
      <c r="D116" s="26">
        <v>-359.96</v>
      </c>
      <c r="E116" s="21"/>
      <c r="F116" s="2" t="s">
        <v>6</v>
      </c>
      <c r="G116" s="21" t="s">
        <v>48</v>
      </c>
      <c r="H116" s="23"/>
    </row>
    <row r="117" spans="1:8" x14ac:dyDescent="0.2">
      <c r="A117" s="22">
        <v>41285</v>
      </c>
      <c r="B117" s="23"/>
      <c r="C117" s="23"/>
      <c r="D117" s="26">
        <v>-355.8</v>
      </c>
      <c r="E117" s="21"/>
      <c r="F117" s="2" t="s">
        <v>6</v>
      </c>
      <c r="G117" s="21" t="s">
        <v>54</v>
      </c>
      <c r="H117" s="23"/>
    </row>
    <row r="118" spans="1:8" x14ac:dyDescent="0.2">
      <c r="A118" s="22">
        <v>41289</v>
      </c>
      <c r="B118" s="23"/>
      <c r="C118" s="23"/>
      <c r="D118" s="26">
        <v>-350.36</v>
      </c>
      <c r="E118" s="21"/>
      <c r="F118" s="2" t="s">
        <v>6</v>
      </c>
      <c r="G118" s="21" t="s">
        <v>48</v>
      </c>
      <c r="H118" s="23"/>
    </row>
    <row r="119" spans="1:8" x14ac:dyDescent="0.2">
      <c r="A119" s="22">
        <v>41290</v>
      </c>
      <c r="B119" s="23"/>
      <c r="C119" s="23"/>
      <c r="D119" s="26">
        <v>-350.89</v>
      </c>
      <c r="E119" s="21"/>
      <c r="F119" s="2" t="s">
        <v>6</v>
      </c>
      <c r="G119" s="21" t="s">
        <v>48</v>
      </c>
      <c r="H119" s="23"/>
    </row>
    <row r="120" spans="1:8" x14ac:dyDescent="0.2">
      <c r="A120" s="22">
        <v>41291</v>
      </c>
      <c r="B120" s="23"/>
      <c r="C120" s="23"/>
      <c r="D120" s="26">
        <v>-351.84</v>
      </c>
      <c r="E120" s="21"/>
      <c r="F120" s="2" t="s">
        <v>6</v>
      </c>
      <c r="G120" s="21" t="s">
        <v>49</v>
      </c>
      <c r="H120" s="23"/>
    </row>
    <row r="121" spans="1:8" x14ac:dyDescent="0.2">
      <c r="A121" s="22">
        <v>41292</v>
      </c>
      <c r="B121" s="23"/>
      <c r="C121" s="23"/>
      <c r="D121" s="26">
        <v>-350.41</v>
      </c>
      <c r="E121" s="21"/>
      <c r="F121" s="2" t="s">
        <v>6</v>
      </c>
      <c r="G121" s="21" t="s">
        <v>48</v>
      </c>
      <c r="H121" s="23"/>
    </row>
    <row r="122" spans="1:8" x14ac:dyDescent="0.2">
      <c r="A122" s="22">
        <v>41293</v>
      </c>
      <c r="B122" s="23"/>
      <c r="C122" s="23"/>
      <c r="D122" s="26">
        <v>-350.08</v>
      </c>
      <c r="E122" s="21"/>
      <c r="F122" s="2" t="s">
        <v>6</v>
      </c>
      <c r="G122" s="21" t="s">
        <v>48</v>
      </c>
      <c r="H122" s="23"/>
    </row>
    <row r="123" spans="1:8" x14ac:dyDescent="0.2">
      <c r="A123" s="22">
        <v>41295</v>
      </c>
      <c r="B123" s="23"/>
      <c r="C123" s="23"/>
      <c r="D123" s="26">
        <v>-350.08</v>
      </c>
      <c r="E123" s="21"/>
      <c r="F123" s="2" t="s">
        <v>6</v>
      </c>
      <c r="G123" s="21" t="s">
        <v>48</v>
      </c>
      <c r="H123" s="23"/>
    </row>
    <row r="124" spans="1:8" x14ac:dyDescent="0.2">
      <c r="A124" s="22">
        <v>41300</v>
      </c>
      <c r="B124" s="23"/>
      <c r="C124" s="23"/>
      <c r="D124" s="26">
        <v>-344.99</v>
      </c>
      <c r="E124" s="21"/>
      <c r="F124" s="2" t="s">
        <v>6</v>
      </c>
      <c r="G124" s="21" t="s">
        <v>48</v>
      </c>
      <c r="H124" s="23"/>
    </row>
    <row r="125" spans="1:8" x14ac:dyDescent="0.2">
      <c r="A125" s="22">
        <v>41301</v>
      </c>
      <c r="B125" s="23"/>
      <c r="C125" s="23"/>
      <c r="D125" s="26">
        <v>-345.39</v>
      </c>
      <c r="E125" s="21"/>
      <c r="F125" s="2" t="s">
        <v>6</v>
      </c>
      <c r="G125" s="21" t="s">
        <v>48</v>
      </c>
      <c r="H125" s="23"/>
    </row>
    <row r="126" spans="1:8" x14ac:dyDescent="0.2">
      <c r="A126" s="22">
        <v>41342</v>
      </c>
      <c r="B126" s="23"/>
      <c r="C126" s="23"/>
      <c r="D126" s="26">
        <v>-363.33</v>
      </c>
      <c r="E126" s="21"/>
      <c r="F126" s="2" t="s">
        <v>6</v>
      </c>
      <c r="G126" s="21" t="s">
        <v>48</v>
      </c>
      <c r="H126" s="23"/>
    </row>
    <row r="127" spans="1:8" x14ac:dyDescent="0.2">
      <c r="A127" s="22">
        <v>41343</v>
      </c>
      <c r="B127" s="23"/>
      <c r="C127" s="23"/>
      <c r="D127" s="26">
        <v>-363.76</v>
      </c>
      <c r="E127" s="21"/>
      <c r="F127" s="2" t="s">
        <v>6</v>
      </c>
      <c r="G127" s="21" t="s">
        <v>48</v>
      </c>
      <c r="H127" s="23"/>
    </row>
    <row r="128" spans="1:8" x14ac:dyDescent="0.2">
      <c r="A128" s="22">
        <v>41344</v>
      </c>
      <c r="B128" s="23"/>
      <c r="C128" s="23"/>
      <c r="D128" s="26">
        <v>-363.76</v>
      </c>
      <c r="E128" s="21"/>
      <c r="F128" s="2" t="s">
        <v>6</v>
      </c>
      <c r="G128" s="21" t="s">
        <v>54</v>
      </c>
      <c r="H128" s="23"/>
    </row>
    <row r="129" spans="1:9" x14ac:dyDescent="0.2">
      <c r="A129" s="22">
        <v>41361</v>
      </c>
      <c r="B129" s="23"/>
      <c r="C129" s="23"/>
      <c r="D129" s="26">
        <v>-372.2</v>
      </c>
      <c r="E129" s="21"/>
      <c r="F129" s="2" t="s">
        <v>6</v>
      </c>
      <c r="G129" s="21" t="s">
        <v>48</v>
      </c>
      <c r="H129" s="23"/>
    </row>
    <row r="130" spans="1:9" x14ac:dyDescent="0.2">
      <c r="A130" s="22">
        <v>41365</v>
      </c>
      <c r="B130" s="23"/>
      <c r="C130" s="23"/>
      <c r="D130" s="26">
        <v>-370.29</v>
      </c>
      <c r="E130" s="21"/>
      <c r="F130" s="2" t="s">
        <v>6</v>
      </c>
      <c r="G130" s="21" t="s">
        <v>48</v>
      </c>
      <c r="H130" s="23"/>
    </row>
    <row r="131" spans="1:9" x14ac:dyDescent="0.2">
      <c r="A131" s="22">
        <v>41377</v>
      </c>
      <c r="B131" s="23"/>
      <c r="C131" s="23"/>
      <c r="D131" s="26">
        <v>-369.69</v>
      </c>
      <c r="E131" s="21"/>
      <c r="F131" s="2" t="s">
        <v>6</v>
      </c>
      <c r="G131" s="21" t="s">
        <v>54</v>
      </c>
      <c r="H131" s="23"/>
    </row>
    <row r="132" spans="1:9" x14ac:dyDescent="0.2">
      <c r="A132" s="22">
        <v>41380</v>
      </c>
      <c r="B132" s="23"/>
      <c r="C132" s="23"/>
      <c r="D132" s="26">
        <v>-368.91</v>
      </c>
      <c r="E132" s="21"/>
      <c r="F132" s="2" t="s">
        <v>6</v>
      </c>
      <c r="G132" s="21" t="s">
        <v>49</v>
      </c>
      <c r="H132" s="23"/>
    </row>
    <row r="133" spans="1:9" x14ac:dyDescent="0.2">
      <c r="A133" s="22">
        <v>41387</v>
      </c>
      <c r="B133" s="23"/>
      <c r="C133" s="23"/>
      <c r="D133" s="26">
        <v>-4474.34</v>
      </c>
      <c r="E133" s="21"/>
      <c r="F133" s="2" t="s">
        <v>6</v>
      </c>
      <c r="G133" s="21" t="s">
        <v>77</v>
      </c>
      <c r="H133" s="23"/>
      <c r="I133" t="s">
        <v>78</v>
      </c>
    </row>
    <row r="134" spans="1:9" x14ac:dyDescent="0.2">
      <c r="A134" s="22">
        <v>41395</v>
      </c>
      <c r="B134" s="23"/>
      <c r="C134" s="23"/>
      <c r="D134" s="26">
        <v>-370.24</v>
      </c>
      <c r="E134" s="21"/>
      <c r="F134" s="2" t="s">
        <v>6</v>
      </c>
      <c r="G134" s="21" t="s">
        <v>48</v>
      </c>
      <c r="H134" s="23"/>
    </row>
    <row r="135" spans="1:9" x14ac:dyDescent="0.2">
      <c r="A135" s="22">
        <v>41399</v>
      </c>
      <c r="B135" s="23"/>
      <c r="C135" s="23"/>
      <c r="D135" s="26">
        <v>-371.01</v>
      </c>
      <c r="E135" s="21"/>
      <c r="F135" s="2" t="s">
        <v>6</v>
      </c>
      <c r="G135" s="21" t="s">
        <v>48</v>
      </c>
      <c r="H135" s="23"/>
    </row>
    <row r="136" spans="1:9" x14ac:dyDescent="0.2">
      <c r="A136" s="22">
        <v>41404</v>
      </c>
      <c r="B136" s="23"/>
      <c r="C136" s="23"/>
      <c r="D136" s="26">
        <v>-370.4</v>
      </c>
      <c r="E136" s="21"/>
      <c r="F136" s="2" t="s">
        <v>6</v>
      </c>
      <c r="G136" s="21" t="s">
        <v>48</v>
      </c>
      <c r="H136" s="23"/>
    </row>
    <row r="137" spans="1:9" x14ac:dyDescent="0.2">
      <c r="A137" s="22">
        <v>41407</v>
      </c>
      <c r="B137" s="23"/>
      <c r="C137" s="23"/>
      <c r="D137" s="26">
        <v>-373.89</v>
      </c>
      <c r="E137" s="21"/>
      <c r="F137" s="2" t="s">
        <v>6</v>
      </c>
      <c r="G137" s="21" t="s">
        <v>48</v>
      </c>
      <c r="H137" s="23"/>
    </row>
    <row r="138" spans="1:9" x14ac:dyDescent="0.2">
      <c r="A138" s="22">
        <v>41407</v>
      </c>
      <c r="B138" s="23"/>
      <c r="C138" s="23"/>
      <c r="D138" s="26">
        <v>-186.95</v>
      </c>
      <c r="E138" s="21"/>
      <c r="F138" s="2" t="s">
        <v>6</v>
      </c>
      <c r="G138" s="21" t="s">
        <v>48</v>
      </c>
      <c r="H138" s="23"/>
    </row>
    <row r="139" spans="1:9" x14ac:dyDescent="0.2">
      <c r="A139" s="22">
        <v>41407</v>
      </c>
      <c r="B139" s="23"/>
      <c r="C139" s="23"/>
      <c r="D139" s="26">
        <v>373.89</v>
      </c>
      <c r="E139" s="21"/>
      <c r="F139" s="2" t="s">
        <v>6</v>
      </c>
      <c r="G139" s="21" t="s">
        <v>48</v>
      </c>
      <c r="H139" s="23"/>
    </row>
    <row r="140" spans="1:9" x14ac:dyDescent="0.2">
      <c r="A140" s="22">
        <v>41409</v>
      </c>
      <c r="B140" s="23"/>
      <c r="C140" s="23"/>
      <c r="D140" s="26">
        <v>-373.94</v>
      </c>
      <c r="E140" s="21"/>
      <c r="F140" s="2" t="s">
        <v>6</v>
      </c>
      <c r="G140" s="21" t="s">
        <v>48</v>
      </c>
      <c r="H140" s="23"/>
    </row>
    <row r="141" spans="1:9" x14ac:dyDescent="0.2">
      <c r="A141" s="22">
        <v>41424</v>
      </c>
      <c r="B141" s="23"/>
      <c r="C141" s="23"/>
      <c r="D141" s="26">
        <v>-366.85</v>
      </c>
      <c r="E141" s="21"/>
      <c r="F141" s="2" t="s">
        <v>6</v>
      </c>
      <c r="G141" s="21" t="s">
        <v>54</v>
      </c>
      <c r="H141" s="23"/>
    </row>
    <row r="142" spans="1:9" x14ac:dyDescent="0.2">
      <c r="A142" s="22">
        <v>41425</v>
      </c>
      <c r="B142" s="23"/>
      <c r="C142" s="23"/>
      <c r="D142" s="26">
        <v>-364.49</v>
      </c>
      <c r="E142" s="21"/>
      <c r="F142" s="2" t="s">
        <v>6</v>
      </c>
      <c r="G142" s="21" t="s">
        <v>48</v>
      </c>
      <c r="H142" s="23"/>
    </row>
    <row r="143" spans="1:9" x14ac:dyDescent="0.2">
      <c r="A143" s="22">
        <v>41434</v>
      </c>
      <c r="B143" s="23"/>
      <c r="C143" s="23"/>
      <c r="D143" s="26">
        <v>-359.22</v>
      </c>
      <c r="E143" s="21"/>
      <c r="F143" s="2" t="s">
        <v>62</v>
      </c>
      <c r="G143" s="21" t="s">
        <v>48</v>
      </c>
      <c r="H143" s="23"/>
    </row>
    <row r="144" spans="1:9" x14ac:dyDescent="0.2">
      <c r="A144" s="22">
        <v>41439</v>
      </c>
      <c r="B144" s="23"/>
      <c r="C144" s="23"/>
      <c r="D144" s="26">
        <v>-354.94</v>
      </c>
      <c r="E144" s="21"/>
      <c r="F144" s="2" t="s">
        <v>62</v>
      </c>
      <c r="G144" s="21" t="s">
        <v>49</v>
      </c>
      <c r="H144" s="23"/>
    </row>
    <row r="145" spans="1:14" x14ac:dyDescent="0.2">
      <c r="A145" s="22">
        <v>41442</v>
      </c>
      <c r="B145" s="23"/>
      <c r="C145" s="23"/>
      <c r="D145" s="26">
        <v>-354.72</v>
      </c>
      <c r="E145" s="21"/>
      <c r="F145" s="2" t="s">
        <v>6</v>
      </c>
      <c r="G145" s="21" t="s">
        <v>48</v>
      </c>
      <c r="H145" s="23"/>
    </row>
    <row r="146" spans="1:14" x14ac:dyDescent="0.2">
      <c r="A146" s="22">
        <v>41445</v>
      </c>
      <c r="B146" s="23"/>
      <c r="C146" s="23"/>
      <c r="D146" s="26">
        <v>-352.67</v>
      </c>
      <c r="E146" s="21"/>
      <c r="F146" s="2" t="s">
        <v>6</v>
      </c>
      <c r="G146" s="21" t="s">
        <v>48</v>
      </c>
      <c r="H146" s="23"/>
    </row>
    <row r="147" spans="1:14" x14ac:dyDescent="0.2">
      <c r="A147" s="22">
        <v>41453</v>
      </c>
      <c r="B147" s="23"/>
      <c r="C147" s="23"/>
      <c r="D147" s="26">
        <v>-360.98</v>
      </c>
      <c r="E147" s="21"/>
      <c r="F147" s="2" t="s">
        <v>6</v>
      </c>
      <c r="G147" s="21" t="s">
        <v>49</v>
      </c>
      <c r="H147" s="23"/>
    </row>
    <row r="148" spans="1:14" x14ac:dyDescent="0.2">
      <c r="A148" s="22">
        <v>41453</v>
      </c>
      <c r="B148" s="23"/>
      <c r="C148" s="23"/>
      <c r="D148" s="26">
        <v>-360.98</v>
      </c>
      <c r="E148" s="21"/>
      <c r="F148" s="2" t="s">
        <v>6</v>
      </c>
      <c r="G148" s="21" t="s">
        <v>49</v>
      </c>
      <c r="H148" s="23"/>
    </row>
    <row r="149" spans="1:14" x14ac:dyDescent="0.2">
      <c r="A149" s="22">
        <v>41453</v>
      </c>
      <c r="B149" s="23"/>
      <c r="C149" s="23"/>
      <c r="D149" s="26">
        <v>360.98</v>
      </c>
      <c r="E149" s="21"/>
      <c r="F149" s="2" t="s">
        <v>6</v>
      </c>
      <c r="G149" s="21" t="s">
        <v>82</v>
      </c>
      <c r="H149" s="23"/>
    </row>
    <row r="150" spans="1:14" x14ac:dyDescent="0.2">
      <c r="A150" s="22">
        <v>41454</v>
      </c>
      <c r="B150" s="23"/>
      <c r="C150" s="23"/>
      <c r="D150" s="26">
        <v>-360.99</v>
      </c>
      <c r="E150" s="21"/>
      <c r="F150" s="2" t="s">
        <v>6</v>
      </c>
      <c r="G150" s="21" t="s">
        <v>48</v>
      </c>
      <c r="H150" s="23"/>
    </row>
    <row r="151" spans="1:14" x14ac:dyDescent="0.2">
      <c r="A151" s="22">
        <v>41456</v>
      </c>
      <c r="B151" s="23"/>
      <c r="C151" s="23"/>
      <c r="D151" s="26">
        <v>-360.57</v>
      </c>
      <c r="E151" s="21"/>
      <c r="F151" s="2" t="s">
        <v>6</v>
      </c>
      <c r="G151" s="21" t="s">
        <v>48</v>
      </c>
      <c r="H151" s="23"/>
    </row>
    <row r="152" spans="1:14" x14ac:dyDescent="0.2">
      <c r="A152" s="22">
        <v>41457</v>
      </c>
      <c r="B152" s="23"/>
      <c r="C152" s="23"/>
      <c r="D152" s="26">
        <v>-360.75</v>
      </c>
      <c r="E152" s="21"/>
      <c r="F152" s="2" t="s">
        <v>6</v>
      </c>
      <c r="G152" s="21" t="s">
        <v>48</v>
      </c>
      <c r="H152" s="23"/>
    </row>
    <row r="153" spans="1:14" x14ac:dyDescent="0.2">
      <c r="A153" s="22">
        <v>41459</v>
      </c>
      <c r="B153" s="23"/>
      <c r="C153" s="23"/>
      <c r="D153" s="26">
        <v>-361.75</v>
      </c>
      <c r="E153" s="21"/>
      <c r="F153" s="2" t="s">
        <v>6</v>
      </c>
      <c r="G153" s="21" t="s">
        <v>48</v>
      </c>
      <c r="H153" s="23"/>
    </row>
    <row r="154" spans="1:14" x14ac:dyDescent="0.2">
      <c r="A154" s="22">
        <v>41606</v>
      </c>
      <c r="B154" s="23"/>
      <c r="C154" s="23"/>
      <c r="D154" s="26">
        <v>-56.32</v>
      </c>
      <c r="E154" s="21"/>
      <c r="F154" s="2" t="s">
        <v>6</v>
      </c>
      <c r="G154" s="21" t="s">
        <v>96</v>
      </c>
      <c r="H154" s="23"/>
    </row>
    <row r="155" spans="1:14" x14ac:dyDescent="0.2">
      <c r="A155" s="22">
        <v>41607</v>
      </c>
      <c r="B155" s="23"/>
      <c r="C155" s="23"/>
      <c r="D155" s="26">
        <v>-5372.81</v>
      </c>
      <c r="E155" s="21"/>
      <c r="F155" s="2" t="s">
        <v>6</v>
      </c>
      <c r="G155" s="21" t="s">
        <v>45</v>
      </c>
      <c r="H155" s="23"/>
    </row>
    <row r="156" spans="1:14" x14ac:dyDescent="0.2">
      <c r="A156" s="22">
        <v>41625</v>
      </c>
      <c r="B156" s="23"/>
      <c r="C156" s="23"/>
      <c r="D156" s="26">
        <v>-223.03</v>
      </c>
      <c r="E156" s="21"/>
      <c r="F156" s="2" t="s">
        <v>6</v>
      </c>
      <c r="G156" s="21" t="s">
        <v>98</v>
      </c>
      <c r="H156" s="23"/>
    </row>
    <row r="157" spans="1:14" x14ac:dyDescent="0.2">
      <c r="A157" s="22">
        <v>41628</v>
      </c>
      <c r="B157" s="23"/>
      <c r="C157" s="23"/>
      <c r="D157" s="26">
        <v>-5592.11</v>
      </c>
      <c r="E157" s="21"/>
      <c r="F157" s="2" t="s">
        <v>6</v>
      </c>
      <c r="G157" s="21" t="s">
        <v>45</v>
      </c>
      <c r="H157" s="23"/>
    </row>
    <row r="158" spans="1:14" x14ac:dyDescent="0.2">
      <c r="A158" s="23"/>
      <c r="D158" s="31"/>
      <c r="E158" s="23"/>
    </row>
    <row r="160" spans="1:14" x14ac:dyDescent="0.2">
      <c r="D160">
        <f>SUM(D2:D159)</f>
        <v>6646.5899999999883</v>
      </c>
      <c r="K160" s="32">
        <f>SUM(K3:K157)</f>
        <v>-32673.820000000003</v>
      </c>
      <c r="L160" s="5">
        <f>SUM(L3:L157)</f>
        <v>24556.940000000002</v>
      </c>
      <c r="N160" s="32">
        <f>SUM(K160:M160)</f>
        <v>-8116.880000000001</v>
      </c>
    </row>
  </sheetData>
  <sortState ref="A1:I159">
    <sortCondition ref="F1:F159"/>
    <sortCondition ref="A1:A159"/>
    <sortCondition ref="D1:D15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28" workbookViewId="0">
      <selection activeCell="A74" sqref="A74"/>
    </sheetView>
  </sheetViews>
  <sheetFormatPr defaultRowHeight="12.75" x14ac:dyDescent="0.2"/>
  <cols>
    <col min="3" max="3" width="15" customWidth="1"/>
    <col min="4" max="4" width="12.85546875" customWidth="1"/>
    <col min="6" max="6" width="11" customWidth="1"/>
    <col min="7" max="7" width="14.7109375" customWidth="1"/>
    <col min="8" max="8" width="10.5703125" customWidth="1"/>
    <col min="9" max="9" width="21.140625" customWidth="1"/>
    <col min="11" max="11" width="9.28515625" bestFit="1" customWidth="1"/>
  </cols>
  <sheetData>
    <row r="1" spans="1:3" x14ac:dyDescent="0.2">
      <c r="A1" t="s">
        <v>30</v>
      </c>
    </row>
    <row r="2" spans="1:3" x14ac:dyDescent="0.2">
      <c r="A2" t="s">
        <v>31</v>
      </c>
    </row>
    <row r="3" spans="1:3" x14ac:dyDescent="0.2">
      <c r="A3" t="s">
        <v>32</v>
      </c>
    </row>
    <row r="4" spans="1:3" x14ac:dyDescent="0.2">
      <c r="A4" t="s">
        <v>33</v>
      </c>
    </row>
    <row r="10" spans="1:3" x14ac:dyDescent="0.2">
      <c r="B10" s="1" t="s">
        <v>9</v>
      </c>
    </row>
    <row r="11" spans="1:3" x14ac:dyDescent="0.2">
      <c r="B11" t="s">
        <v>10</v>
      </c>
    </row>
    <row r="12" spans="1:3" x14ac:dyDescent="0.2">
      <c r="B12" t="s">
        <v>11</v>
      </c>
      <c r="C12" t="s">
        <v>12</v>
      </c>
    </row>
    <row r="14" spans="1:3" x14ac:dyDescent="0.2">
      <c r="B14" t="s">
        <v>13</v>
      </c>
    </row>
    <row r="16" spans="1:3" x14ac:dyDescent="0.2">
      <c r="B16" t="s">
        <v>14</v>
      </c>
    </row>
    <row r="18" spans="1:10" x14ac:dyDescent="0.2">
      <c r="H18" s="28"/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  <c r="J21" s="3"/>
    </row>
    <row r="23" spans="1:10" x14ac:dyDescent="0.2">
      <c r="A23" s="7" t="s">
        <v>15</v>
      </c>
      <c r="B23" s="7"/>
      <c r="C23" s="7"/>
      <c r="D23" s="7" t="s">
        <v>25</v>
      </c>
      <c r="E23" s="7"/>
      <c r="F23" s="7"/>
      <c r="G23" s="7"/>
      <c r="I23" s="13" t="s">
        <v>16</v>
      </c>
    </row>
    <row r="24" spans="1:10" ht="13.5" thickBot="1" x14ac:dyDescent="0.25">
      <c r="A24" s="8"/>
      <c r="B24" s="8"/>
      <c r="C24" s="16">
        <v>2013</v>
      </c>
      <c r="D24" s="16">
        <v>2012</v>
      </c>
      <c r="E24" s="8"/>
      <c r="F24" s="8"/>
      <c r="G24" s="8"/>
      <c r="H24" s="16">
        <v>2013</v>
      </c>
      <c r="I24" s="16">
        <v>2012</v>
      </c>
    </row>
    <row r="26" spans="1:10" x14ac:dyDescent="0.2">
      <c r="A26" s="1" t="s">
        <v>17</v>
      </c>
      <c r="F26" s="1" t="s">
        <v>18</v>
      </c>
      <c r="H26" s="4"/>
      <c r="I26" s="4"/>
    </row>
    <row r="27" spans="1:10" x14ac:dyDescent="0.2">
      <c r="C27" s="4"/>
      <c r="D27" s="4"/>
      <c r="F27" s="12" t="s">
        <v>22</v>
      </c>
      <c r="H27" s="35">
        <v>14763.47</v>
      </c>
      <c r="I27" s="4">
        <v>10491.37</v>
      </c>
    </row>
    <row r="28" spans="1:10" x14ac:dyDescent="0.2">
      <c r="A28" t="s">
        <v>21</v>
      </c>
      <c r="C28" s="35">
        <v>6646.59</v>
      </c>
      <c r="D28" s="4">
        <v>14763.47</v>
      </c>
      <c r="E28" s="4"/>
      <c r="F28" s="12" t="s">
        <v>27</v>
      </c>
      <c r="H28" s="35"/>
      <c r="I28" s="4"/>
    </row>
    <row r="29" spans="1:10" x14ac:dyDescent="0.2">
      <c r="C29" s="35"/>
      <c r="D29" s="4"/>
      <c r="E29" s="4"/>
      <c r="F29" s="12" t="s">
        <v>28</v>
      </c>
      <c r="H29" s="37">
        <v>-8116.88</v>
      </c>
      <c r="I29" s="6">
        <v>4272.1000000000004</v>
      </c>
    </row>
    <row r="30" spans="1:10" x14ac:dyDescent="0.2">
      <c r="C30" s="35"/>
      <c r="D30" s="4"/>
      <c r="E30" s="4"/>
      <c r="H30" s="35">
        <f>SUM(H27:H29)</f>
        <v>6646.5899999999992</v>
      </c>
      <c r="I30" s="4">
        <f>SUM(I27:I29)</f>
        <v>14763.470000000001</v>
      </c>
    </row>
    <row r="31" spans="1:10" x14ac:dyDescent="0.2">
      <c r="C31" s="35"/>
      <c r="D31" s="4"/>
      <c r="E31" s="4"/>
      <c r="H31" s="35"/>
      <c r="I31" s="4"/>
    </row>
    <row r="32" spans="1:10" x14ac:dyDescent="0.2">
      <c r="A32" t="s">
        <v>23</v>
      </c>
      <c r="C32" s="35">
        <v>0</v>
      </c>
      <c r="D32" s="4">
        <v>0</v>
      </c>
      <c r="E32" s="4"/>
      <c r="F32" t="s">
        <v>24</v>
      </c>
      <c r="H32" s="35">
        <v>0</v>
      </c>
      <c r="I32" s="4">
        <v>0</v>
      </c>
    </row>
    <row r="33" spans="1:11" x14ac:dyDescent="0.2">
      <c r="C33" s="35"/>
      <c r="D33" s="4"/>
      <c r="E33" s="4"/>
      <c r="H33" s="35"/>
      <c r="I33" s="4"/>
    </row>
    <row r="34" spans="1:11" ht="13.5" thickBot="1" x14ac:dyDescent="0.25">
      <c r="C34" s="36">
        <f>SUM(C28:C33)</f>
        <v>6646.59</v>
      </c>
      <c r="D34" s="9">
        <f>SUM(D28:D33)</f>
        <v>14763.47</v>
      </c>
      <c r="E34" s="10"/>
      <c r="F34" s="1"/>
      <c r="G34" s="1"/>
      <c r="H34" s="9">
        <f>SUM(H30:H33)</f>
        <v>6646.5899999999992</v>
      </c>
      <c r="I34" s="9">
        <f>SUM(I30:I33)</f>
        <v>14763.470000000001</v>
      </c>
    </row>
    <row r="35" spans="1:11" ht="13.5" thickTop="1" x14ac:dyDescent="0.2">
      <c r="C35" s="31"/>
      <c r="H35" s="4"/>
      <c r="I35" s="4"/>
      <c r="K35" s="30"/>
    </row>
    <row r="36" spans="1:11" x14ac:dyDescent="0.2">
      <c r="H36" s="4"/>
      <c r="I36" s="4"/>
    </row>
    <row r="37" spans="1:11" x14ac:dyDescent="0.2">
      <c r="H37" s="4"/>
      <c r="I37" s="4"/>
    </row>
    <row r="38" spans="1:11" ht="13.5" thickBot="1" x14ac:dyDescent="0.25">
      <c r="F38" s="17"/>
      <c r="G38" s="17"/>
      <c r="H38" s="17"/>
      <c r="I38" s="17"/>
    </row>
    <row r="39" spans="1:11" ht="13.5" thickBot="1" x14ac:dyDescent="0.25">
      <c r="A39" s="1" t="s">
        <v>26</v>
      </c>
      <c r="E39" s="7"/>
      <c r="F39" s="14"/>
      <c r="G39" s="15">
        <v>2013</v>
      </c>
      <c r="H39" s="14"/>
      <c r="I39" s="18">
        <v>2012</v>
      </c>
    </row>
    <row r="40" spans="1:11" x14ac:dyDescent="0.2">
      <c r="I40" s="25"/>
    </row>
    <row r="41" spans="1:11" x14ac:dyDescent="0.2">
      <c r="A41" s="23" t="s">
        <v>105</v>
      </c>
      <c r="F41" s="35"/>
      <c r="G41" s="35">
        <v>24556.94</v>
      </c>
      <c r="H41" s="4"/>
      <c r="I41" s="4">
        <v>15286.86</v>
      </c>
    </row>
    <row r="42" spans="1:11" x14ac:dyDescent="0.2">
      <c r="F42" s="35"/>
      <c r="G42" s="37"/>
      <c r="H42" s="4"/>
      <c r="I42" s="6"/>
    </row>
    <row r="43" spans="1:11" x14ac:dyDescent="0.2">
      <c r="F43" s="35"/>
      <c r="G43" s="35"/>
      <c r="H43" s="4"/>
      <c r="I43" s="4"/>
    </row>
    <row r="44" spans="1:11" x14ac:dyDescent="0.2">
      <c r="F44" s="35"/>
      <c r="G44" s="35">
        <f>SUM(G41:G43)</f>
        <v>24556.94</v>
      </c>
      <c r="H44" s="4"/>
      <c r="I44" s="4">
        <f>SUM(I41:I43)</f>
        <v>15286.86</v>
      </c>
    </row>
    <row r="45" spans="1:11" x14ac:dyDescent="0.2">
      <c r="A45" s="1" t="s">
        <v>19</v>
      </c>
      <c r="F45" s="35"/>
      <c r="G45" s="35"/>
      <c r="H45" s="4"/>
      <c r="I45" s="4"/>
    </row>
    <row r="46" spans="1:11" x14ac:dyDescent="0.2">
      <c r="F46" s="35"/>
      <c r="G46" s="35"/>
      <c r="H46" s="4"/>
      <c r="I46" s="4"/>
    </row>
    <row r="47" spans="1:11" x14ac:dyDescent="0.2">
      <c r="A47" t="s">
        <v>20</v>
      </c>
      <c r="F47" s="31">
        <v>610.38</v>
      </c>
      <c r="G47" s="31"/>
      <c r="H47">
        <v>136.6</v>
      </c>
    </row>
    <row r="48" spans="1:11" x14ac:dyDescent="0.2">
      <c r="A48" s="23" t="s">
        <v>42</v>
      </c>
      <c r="F48" s="31">
        <v>3017.52</v>
      </c>
      <c r="H48" s="21"/>
      <c r="I48" s="4"/>
    </row>
    <row r="49" spans="1:11" x14ac:dyDescent="0.2">
      <c r="A49" s="23" t="s">
        <v>104</v>
      </c>
      <c r="F49" s="31">
        <v>28865.919999999998</v>
      </c>
      <c r="G49" s="23" t="s">
        <v>106</v>
      </c>
      <c r="H49" s="4"/>
      <c r="I49" s="4"/>
    </row>
    <row r="50" spans="1:11" x14ac:dyDescent="0.2">
      <c r="A50" s="23" t="s">
        <v>37</v>
      </c>
      <c r="F50" s="31">
        <v>180</v>
      </c>
      <c r="H50" s="4"/>
      <c r="I50" s="4"/>
    </row>
    <row r="51" spans="1:11" x14ac:dyDescent="0.2">
      <c r="A51" s="23"/>
      <c r="H51" s="4"/>
      <c r="I51" s="4"/>
    </row>
    <row r="52" spans="1:11" x14ac:dyDescent="0.2">
      <c r="A52" s="23"/>
      <c r="H52" s="4"/>
      <c r="I52" s="4"/>
      <c r="K52" s="28"/>
    </row>
    <row r="53" spans="1:11" x14ac:dyDescent="0.2">
      <c r="A53" s="23"/>
      <c r="H53" s="4"/>
      <c r="I53" s="4"/>
    </row>
    <row r="54" spans="1:11" x14ac:dyDescent="0.2">
      <c r="A54" s="23"/>
      <c r="H54" s="4"/>
      <c r="I54" s="4"/>
    </row>
    <row r="55" spans="1:11" x14ac:dyDescent="0.2">
      <c r="A55" s="23"/>
      <c r="F55" s="31"/>
      <c r="G55" s="31"/>
      <c r="H55">
        <v>10878.16</v>
      </c>
    </row>
    <row r="56" spans="1:11" x14ac:dyDescent="0.2">
      <c r="F56" s="31"/>
      <c r="G56" s="31"/>
    </row>
    <row r="57" spans="1:11" x14ac:dyDescent="0.2">
      <c r="F57" s="38"/>
      <c r="G57" s="35">
        <f>-SUM(F47:F56)</f>
        <v>-32673.82</v>
      </c>
      <c r="H57" s="29"/>
      <c r="I57" s="4">
        <f>-SUM(H47:H56)</f>
        <v>-11014.76</v>
      </c>
    </row>
    <row r="58" spans="1:11" x14ac:dyDescent="0.2">
      <c r="F58" s="35"/>
      <c r="G58" s="35"/>
      <c r="H58" s="4"/>
      <c r="I58" s="4"/>
    </row>
    <row r="59" spans="1:11" x14ac:dyDescent="0.2">
      <c r="F59" s="31"/>
      <c r="G59" s="31"/>
    </row>
    <row r="60" spans="1:11" ht="13.5" thickBot="1" x14ac:dyDescent="0.25">
      <c r="B60" s="1" t="s">
        <v>29</v>
      </c>
      <c r="F60" s="31"/>
      <c r="G60" s="39">
        <f>SUM(G44:G59)</f>
        <v>-8116.880000000001</v>
      </c>
      <c r="I60" s="11">
        <f>SUM(I44:I59)</f>
        <v>4272.1000000000004</v>
      </c>
    </row>
    <row r="61" spans="1:11" ht="14.25" thickTop="1" thickBot="1" x14ac:dyDescent="0.25">
      <c r="F61" s="17"/>
      <c r="G61" s="17"/>
      <c r="H61" s="17"/>
      <c r="I61" s="17"/>
    </row>
    <row r="62" spans="1:11" ht="13.5" thickBot="1" x14ac:dyDescent="0.25">
      <c r="F62" s="19"/>
      <c r="G62" s="20">
        <v>2013</v>
      </c>
      <c r="H62" s="19"/>
      <c r="I62" s="18">
        <v>2012</v>
      </c>
    </row>
    <row r="70" spans="1:6" x14ac:dyDescent="0.2">
      <c r="A70" s="23" t="s">
        <v>107</v>
      </c>
      <c r="C70" s="23" t="s">
        <v>108</v>
      </c>
      <c r="F70">
        <v>5372.81</v>
      </c>
    </row>
    <row r="71" spans="1:6" x14ac:dyDescent="0.2">
      <c r="F71">
        <v>5592.11</v>
      </c>
    </row>
    <row r="72" spans="1:6" x14ac:dyDescent="0.2">
      <c r="F72" s="1">
        <f>SUM(F70:F71)</f>
        <v>10964.92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Verslag 2013</vt:lpstr>
      <vt:lpstr>Exploitatie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ivloet</dc:creator>
  <cp:lastModifiedBy>Namelok</cp:lastModifiedBy>
  <cp:lastPrinted>2009-07-11T17:56:32Z</cp:lastPrinted>
  <dcterms:created xsi:type="dcterms:W3CDTF">2007-08-18T15:11:27Z</dcterms:created>
  <dcterms:modified xsi:type="dcterms:W3CDTF">2014-01-13T10:24:07Z</dcterms:modified>
</cp:coreProperties>
</file>