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910" yWindow="-300" windowWidth="10905" windowHeight="8955" tabRatio="612" activeTab="5"/>
  </bookViews>
  <sheets>
    <sheet name="kwartaal1" sheetId="1" r:id="rId1"/>
    <sheet name="kwartaal2" sheetId="2" r:id="rId2"/>
    <sheet name="kwartaal3" sheetId="3" r:id="rId3"/>
    <sheet name="kwartaal4" sheetId="4" r:id="rId4"/>
    <sheet name="Kwartaaloverzicht" sheetId="6" r:id="rId5"/>
    <sheet name="Jaaroverzicht" sheetId="5" r:id="rId6"/>
  </sheets>
  <calcPr calcId="125725"/>
</workbook>
</file>

<file path=xl/calcChain.xml><?xml version="1.0" encoding="utf-8"?>
<calcChain xmlns="http://schemas.openxmlformats.org/spreadsheetml/2006/main">
  <c r="G12" i="6"/>
  <c r="L10" i="5" l="1"/>
  <c r="L32"/>
  <c r="N32"/>
  <c r="N10"/>
  <c r="D33" i="6"/>
  <c r="N34" i="5" l="1"/>
  <c r="F17" i="6"/>
  <c r="F18"/>
  <c r="F19"/>
  <c r="F20"/>
  <c r="F21"/>
  <c r="F22"/>
  <c r="F23"/>
  <c r="F24"/>
  <c r="F25"/>
  <c r="F26"/>
  <c r="F27"/>
  <c r="F28"/>
  <c r="F29"/>
  <c r="F30"/>
  <c r="F31"/>
  <c r="F32"/>
  <c r="F33"/>
  <c r="F15"/>
  <c r="F5"/>
  <c r="F6"/>
  <c r="F7"/>
  <c r="F8"/>
  <c r="F9"/>
  <c r="F11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15"/>
  <c r="E5"/>
  <c r="E6"/>
  <c r="E7"/>
  <c r="E8"/>
  <c r="E9"/>
  <c r="E10"/>
  <c r="E11"/>
  <c r="E4"/>
  <c r="D16"/>
  <c r="D17"/>
  <c r="D18"/>
  <c r="D19"/>
  <c r="D20"/>
  <c r="D21"/>
  <c r="D22"/>
  <c r="D23"/>
  <c r="D24"/>
  <c r="D25"/>
  <c r="D26"/>
  <c r="D27"/>
  <c r="D28"/>
  <c r="D29"/>
  <c r="D30"/>
  <c r="D31"/>
  <c r="D32"/>
  <c r="D15"/>
  <c r="C17" l="1"/>
  <c r="C18"/>
  <c r="C19"/>
  <c r="C20"/>
  <c r="C21"/>
  <c r="C22"/>
  <c r="C23"/>
  <c r="C24"/>
  <c r="C25"/>
  <c r="C26"/>
  <c r="C27"/>
  <c r="C28"/>
  <c r="C29"/>
  <c r="C30"/>
  <c r="C31"/>
  <c r="C32"/>
  <c r="C33"/>
  <c r="C16"/>
  <c r="C15"/>
  <c r="C11"/>
  <c r="C10"/>
  <c r="C9"/>
  <c r="C8"/>
  <c r="C7"/>
  <c r="C5"/>
  <c r="C4"/>
  <c r="C6" l="1"/>
  <c r="D12"/>
  <c r="M32" i="5" l="1"/>
  <c r="M10"/>
  <c r="D14"/>
  <c r="D2"/>
  <c r="M34" l="1"/>
  <c r="D27"/>
  <c r="C12" i="2" l="1"/>
  <c r="C34"/>
  <c r="C37" i="6" l="1"/>
  <c r="F12" i="4"/>
  <c r="C37" s="1"/>
  <c r="G34" i="6"/>
  <c r="C38" s="1"/>
  <c r="F34" i="4"/>
  <c r="C38" s="1"/>
  <c r="F34" i="3"/>
  <c r="F12"/>
  <c r="C34" i="1"/>
  <c r="C12"/>
  <c r="C12" i="3"/>
  <c r="F34" i="2"/>
  <c r="C38" s="1"/>
  <c r="C34" i="6"/>
  <c r="D34"/>
  <c r="E34"/>
  <c r="F34"/>
  <c r="F12"/>
  <c r="E12"/>
  <c r="C12"/>
  <c r="C34" i="4"/>
  <c r="D34"/>
  <c r="E34"/>
  <c r="E12"/>
  <c r="D12"/>
  <c r="C12"/>
  <c r="C34" i="3"/>
  <c r="D34"/>
  <c r="E34"/>
  <c r="E12"/>
  <c r="D12"/>
  <c r="D34" i="1"/>
  <c r="E34"/>
  <c r="E12"/>
  <c r="D12"/>
  <c r="E12" i="2"/>
  <c r="D12"/>
  <c r="E34"/>
  <c r="D34"/>
  <c r="D31" i="5"/>
  <c r="D30"/>
  <c r="D29"/>
  <c r="D28"/>
  <c r="D26"/>
  <c r="D25"/>
  <c r="D24"/>
  <c r="D23"/>
  <c r="D22"/>
  <c r="D21"/>
  <c r="D20"/>
  <c r="D19"/>
  <c r="D18"/>
  <c r="D17"/>
  <c r="D16"/>
  <c r="D15"/>
  <c r="D13"/>
  <c r="D9"/>
  <c r="D8"/>
  <c r="D7"/>
  <c r="D5"/>
  <c r="D4"/>
  <c r="D3"/>
  <c r="C10"/>
  <c r="G32"/>
  <c r="G10"/>
  <c r="D34"/>
  <c r="C32"/>
  <c r="C34" s="1"/>
  <c r="C38" i="3" l="1"/>
  <c r="C39" i="4"/>
  <c r="C39" i="6"/>
  <c r="G34" i="5"/>
  <c r="F34" i="1"/>
  <c r="C38" s="1"/>
  <c r="F12" i="2"/>
  <c r="C37" s="1"/>
  <c r="C39" s="1"/>
  <c r="C37" i="3"/>
  <c r="F12" i="1"/>
  <c r="C37" s="1"/>
  <c r="E32" i="5"/>
  <c r="E10"/>
  <c r="F10"/>
  <c r="F32"/>
  <c r="C39" i="3" l="1"/>
  <c r="E34" i="5"/>
  <c r="F34"/>
  <c r="C39" i="1"/>
</calcChain>
</file>

<file path=xl/sharedStrings.xml><?xml version="1.0" encoding="utf-8"?>
<sst xmlns="http://schemas.openxmlformats.org/spreadsheetml/2006/main" count="254" uniqueCount="61">
  <si>
    <t>INKOMSTEN</t>
  </si>
  <si>
    <t>Januari</t>
  </si>
  <si>
    <t>Februari</t>
  </si>
  <si>
    <t>Maart</t>
  </si>
  <si>
    <t>Donaties en Giften</t>
  </si>
  <si>
    <t>Subsidie</t>
  </si>
  <si>
    <t>Plantsoendienst</t>
  </si>
  <si>
    <t>Dierenbescherming</t>
  </si>
  <si>
    <t>Overige</t>
  </si>
  <si>
    <t>Totaal</t>
  </si>
  <si>
    <t>UITGAVEN</t>
  </si>
  <si>
    <t>Dierenarts</t>
  </si>
  <si>
    <t>Afvalverwerking</t>
  </si>
  <si>
    <t>Kantine</t>
  </si>
  <si>
    <t>Overig</t>
  </si>
  <si>
    <t>Totaal inkomsten</t>
  </si>
  <si>
    <t>Totaal uitgaven</t>
  </si>
  <si>
    <t>Verschil</t>
  </si>
  <si>
    <t>SALDO</t>
  </si>
  <si>
    <t>Onderhoud gebouwen</t>
  </si>
  <si>
    <t>Kamer van koophandel</t>
  </si>
  <si>
    <t>Stichting Stol</t>
  </si>
  <si>
    <t>1e kwartaal</t>
  </si>
  <si>
    <t>2e kwartaal</t>
  </si>
  <si>
    <t>3e kwartaal</t>
  </si>
  <si>
    <t>4e kwartaal</t>
  </si>
  <si>
    <t xml:space="preserve">Subsidie </t>
  </si>
  <si>
    <t>Waterschap</t>
  </si>
  <si>
    <t>Waterbedrijf</t>
  </si>
  <si>
    <t>Gemeentelijke belastingen</t>
  </si>
  <si>
    <t>Kantoorbenodigdheden</t>
  </si>
  <si>
    <t>Schoonmaakmiddelen</t>
  </si>
  <si>
    <t>Overige kosten</t>
  </si>
  <si>
    <t>Diervoeders</t>
  </si>
  <si>
    <t>Energie</t>
  </si>
  <si>
    <t>Auto</t>
  </si>
  <si>
    <t>Verzekeringen</t>
  </si>
  <si>
    <t>Telefoon</t>
  </si>
  <si>
    <t>Internet</t>
  </si>
  <si>
    <t>Fondsenwerving</t>
  </si>
  <si>
    <t>Huur André Kerkhof</t>
  </si>
  <si>
    <t>NSHD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</si>
  <si>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</si>
  <si>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</si>
  <si>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</si>
  <si>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</si>
  <si>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</si>
  <si>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</si>
  <si>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</si>
  <si>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</si>
  <si>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</si>
  <si>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Gem. belasting</t>
  </si>
  <si>
    <t>Energiewacht</t>
  </si>
  <si>
    <t>energiewacht</t>
  </si>
  <si>
    <t>4e kwartaal 2014</t>
  </si>
  <si>
    <t>Huur A. Kerkhof S. Beijert</t>
  </si>
  <si>
    <t>Huur A.Kerkhof/ S.Beijert</t>
  </si>
  <si>
    <t>Kwartaaloverzicht 2015</t>
  </si>
  <si>
    <t>1e kwartaal 2015</t>
  </si>
  <si>
    <t>2e kwartaal 2015</t>
  </si>
  <si>
    <t>3e kwartaal 2015</t>
  </si>
</sst>
</file>

<file path=xl/styles.xml><?xml version="1.0" encoding="utf-8"?>
<styleSheet xmlns="http://schemas.openxmlformats.org/spreadsheetml/2006/main">
  <numFmts count="4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#,##0.00_ ;\-#,##0.00\ "/>
    <numFmt numFmtId="166" formatCode="&quot;€&quot;\ #,##0.00"/>
  </numFmts>
  <fonts count="12">
    <font>
      <sz val="10"/>
      <name val="Arial"/>
    </font>
    <font>
      <sz val="10"/>
      <name val="Arial"/>
      <family val="2"/>
    </font>
    <font>
      <sz val="11"/>
      <name val="Comic Sans MS"/>
      <family val="4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11"/>
      <name val="Comic Sans MS"/>
      <family val="4"/>
    </font>
    <font>
      <b/>
      <sz val="10"/>
      <color indexed="60"/>
      <name val="Arial"/>
      <family val="2"/>
    </font>
    <font>
      <b/>
      <sz val="10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Font="1" applyAlignment="1"/>
    <xf numFmtId="164" fontId="5" fillId="0" borderId="0" xfId="1" applyFont="1" applyAlignment="1"/>
    <xf numFmtId="0" fontId="4" fillId="0" borderId="0" xfId="0" applyFont="1" applyAlignment="1"/>
    <xf numFmtId="164" fontId="6" fillId="0" borderId="0" xfId="1" applyFont="1" applyAlignment="1"/>
    <xf numFmtId="0" fontId="7" fillId="0" borderId="0" xfId="0" applyFont="1"/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64" fontId="5" fillId="2" borderId="10" xfId="1" applyFont="1" applyFill="1" applyBorder="1" applyAlignment="1"/>
    <xf numFmtId="164" fontId="5" fillId="2" borderId="12" xfId="1" applyFont="1" applyFill="1" applyBorder="1"/>
    <xf numFmtId="0" fontId="4" fillId="3" borderId="13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left"/>
    </xf>
    <xf numFmtId="164" fontId="5" fillId="2" borderId="10" xfId="1" applyFont="1" applyFill="1" applyBorder="1"/>
    <xf numFmtId="0" fontId="5" fillId="2" borderId="16" xfId="0" applyFont="1" applyFill="1" applyBorder="1" applyAlignment="1">
      <alignment horizontal="center"/>
    </xf>
    <xf numFmtId="164" fontId="5" fillId="2" borderId="12" xfId="1" applyFont="1" applyFill="1" applyBorder="1" applyAlignment="1"/>
    <xf numFmtId="0" fontId="5" fillId="3" borderId="17" xfId="0" applyFont="1" applyFill="1" applyBorder="1" applyAlignment="1">
      <alignment horizontal="center"/>
    </xf>
    <xf numFmtId="164" fontId="5" fillId="3" borderId="4" xfId="1" applyFont="1" applyFill="1" applyBorder="1" applyAlignment="1"/>
    <xf numFmtId="0" fontId="5" fillId="3" borderId="18" xfId="0" applyFont="1" applyFill="1" applyBorder="1" applyAlignment="1">
      <alignment horizontal="center"/>
    </xf>
    <xf numFmtId="164" fontId="5" fillId="3" borderId="19" xfId="1" applyFont="1" applyFill="1" applyBorder="1" applyAlignment="1"/>
    <xf numFmtId="164" fontId="3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164" fontId="5" fillId="2" borderId="10" xfId="1" applyFont="1" applyFill="1" applyBorder="1" applyAlignment="1">
      <alignment horizontal="center"/>
    </xf>
    <xf numFmtId="164" fontId="5" fillId="2" borderId="12" xfId="1" applyFont="1" applyFill="1" applyBorder="1" applyAlignment="1">
      <alignment horizontal="center"/>
    </xf>
    <xf numFmtId="164" fontId="5" fillId="2" borderId="11" xfId="1" applyFont="1" applyFill="1" applyBorder="1"/>
    <xf numFmtId="0" fontId="5" fillId="0" borderId="0" xfId="0" applyFont="1" applyFill="1" applyBorder="1" applyAlignment="1">
      <alignment horizontal="center"/>
    </xf>
    <xf numFmtId="164" fontId="5" fillId="0" borderId="0" xfId="1" applyFont="1" applyFill="1" applyBorder="1" applyAlignment="1"/>
    <xf numFmtId="0" fontId="5" fillId="0" borderId="0" xfId="0" applyFont="1"/>
    <xf numFmtId="164" fontId="10" fillId="2" borderId="10" xfId="0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164" fontId="5" fillId="2" borderId="24" xfId="1" applyFont="1" applyFill="1" applyBorder="1" applyAlignment="1"/>
    <xf numFmtId="164" fontId="0" fillId="0" borderId="13" xfId="0" applyNumberFormat="1" applyBorder="1"/>
    <xf numFmtId="164" fontId="5" fillId="2" borderId="24" xfId="1" applyFont="1" applyFill="1" applyBorder="1"/>
    <xf numFmtId="164" fontId="5" fillId="2" borderId="9" xfId="0" applyNumberFormat="1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left"/>
    </xf>
    <xf numFmtId="164" fontId="5" fillId="2" borderId="24" xfId="1" applyFont="1" applyFill="1" applyBorder="1" applyAlignment="1">
      <alignment horizontal="center"/>
    </xf>
    <xf numFmtId="164" fontId="5" fillId="2" borderId="21" xfId="1" applyFont="1" applyFill="1" applyBorder="1"/>
    <xf numFmtId="164" fontId="5" fillId="2" borderId="21" xfId="1" applyFont="1" applyFill="1" applyBorder="1" applyAlignment="1">
      <alignment horizontal="center"/>
    </xf>
    <xf numFmtId="164" fontId="10" fillId="2" borderId="24" xfId="0" applyNumberFormat="1" applyFont="1" applyFill="1" applyBorder="1" applyAlignment="1">
      <alignment horizontal="center"/>
    </xf>
    <xf numFmtId="164" fontId="10" fillId="2" borderId="12" xfId="0" applyNumberFormat="1" applyFont="1" applyFill="1" applyBorder="1" applyAlignment="1">
      <alignment horizontal="center"/>
    </xf>
    <xf numFmtId="4" fontId="0" fillId="0" borderId="0" xfId="0" applyNumberFormat="1"/>
    <xf numFmtId="164" fontId="5" fillId="3" borderId="12" xfId="1" applyFont="1" applyFill="1" applyBorder="1"/>
    <xf numFmtId="0" fontId="1" fillId="3" borderId="14" xfId="0" applyFont="1" applyFill="1" applyBorder="1" applyAlignment="1">
      <alignment horizontal="left"/>
    </xf>
    <xf numFmtId="164" fontId="5" fillId="0" borderId="13" xfId="0" applyNumberFormat="1" applyFont="1" applyBorder="1"/>
    <xf numFmtId="164" fontId="5" fillId="2" borderId="10" xfId="1" applyFont="1" applyFill="1" applyBorder="1" applyAlignment="1" applyProtection="1"/>
    <xf numFmtId="0" fontId="0" fillId="0" borderId="0" xfId="0" applyProtection="1">
      <protection locked="0"/>
    </xf>
    <xf numFmtId="164" fontId="4" fillId="0" borderId="7" xfId="1" applyFont="1" applyBorder="1" applyAlignment="1" applyProtection="1">
      <protection locked="0"/>
    </xf>
    <xf numFmtId="164" fontId="4" fillId="0" borderId="6" xfId="1" applyFont="1" applyBorder="1" applyProtection="1">
      <protection locked="0"/>
    </xf>
    <xf numFmtId="164" fontId="4" fillId="0" borderId="3" xfId="1" applyFont="1" applyBorder="1" applyProtection="1">
      <protection locked="0"/>
    </xf>
    <xf numFmtId="164" fontId="4" fillId="0" borderId="22" xfId="1" applyFont="1" applyBorder="1" applyProtection="1">
      <protection locked="0"/>
    </xf>
    <xf numFmtId="164" fontId="0" fillId="0" borderId="13" xfId="0" applyNumberFormat="1" applyBorder="1" applyProtection="1">
      <protection locked="0"/>
    </xf>
    <xf numFmtId="164" fontId="4" fillId="0" borderId="1" xfId="1" applyFont="1" applyBorder="1" applyProtection="1">
      <protection locked="0"/>
    </xf>
    <xf numFmtId="164" fontId="4" fillId="0" borderId="20" xfId="1" applyFont="1" applyBorder="1" applyAlignment="1" applyProtection="1">
      <protection locked="0"/>
    </xf>
    <xf numFmtId="164" fontId="4" fillId="0" borderId="1" xfId="1" applyFont="1" applyBorder="1" applyAlignment="1" applyProtection="1">
      <protection locked="0"/>
    </xf>
    <xf numFmtId="164" fontId="4" fillId="0" borderId="20" xfId="0" applyNumberFormat="1" applyFont="1" applyBorder="1" applyProtection="1">
      <protection locked="0"/>
    </xf>
    <xf numFmtId="164" fontId="4" fillId="0" borderId="20" xfId="1" applyFont="1" applyBorder="1" applyProtection="1">
      <protection locked="0"/>
    </xf>
    <xf numFmtId="164" fontId="4" fillId="0" borderId="8" xfId="1" applyFont="1" applyBorder="1" applyAlignment="1" applyProtection="1">
      <protection locked="0"/>
    </xf>
    <xf numFmtId="164" fontId="4" fillId="0" borderId="5" xfId="1" applyFont="1" applyBorder="1" applyProtection="1">
      <protection locked="0"/>
    </xf>
    <xf numFmtId="164" fontId="4" fillId="0" borderId="23" xfId="1" applyFont="1" applyBorder="1" applyProtection="1">
      <protection locked="0"/>
    </xf>
    <xf numFmtId="164" fontId="4" fillId="0" borderId="5" xfId="1" applyFont="1" applyBorder="1" applyAlignment="1" applyProtection="1">
      <protection locked="0"/>
    </xf>
    <xf numFmtId="164" fontId="4" fillId="0" borderId="23" xfId="1" applyFont="1" applyBorder="1" applyAlignment="1" applyProtection="1">
      <protection locked="0"/>
    </xf>
    <xf numFmtId="164" fontId="4" fillId="0" borderId="3" xfId="1" applyFont="1" applyBorder="1" applyAlignment="1" applyProtection="1">
      <protection locked="0"/>
    </xf>
    <xf numFmtId="164" fontId="4" fillId="0" borderId="22" xfId="1" applyFont="1" applyBorder="1" applyAlignment="1" applyProtection="1">
      <protection locked="0"/>
    </xf>
    <xf numFmtId="164" fontId="4" fillId="0" borderId="7" xfId="1" applyFont="1" applyBorder="1" applyProtection="1">
      <protection locked="0"/>
    </xf>
    <xf numFmtId="164" fontId="4" fillId="4" borderId="1" xfId="1" applyFont="1" applyFill="1" applyBorder="1"/>
    <xf numFmtId="164" fontId="0" fillId="0" borderId="13" xfId="0" applyNumberFormat="1" applyBorder="1" applyProtection="1"/>
    <xf numFmtId="164" fontId="5" fillId="2" borderId="9" xfId="0" applyNumberFormat="1" applyFont="1" applyFill="1" applyBorder="1" applyProtection="1"/>
    <xf numFmtId="164" fontId="5" fillId="2" borderId="24" xfId="1" applyFont="1" applyFill="1" applyBorder="1" applyAlignment="1" applyProtection="1"/>
    <xf numFmtId="164" fontId="5" fillId="2" borderId="10" xfId="1" applyFont="1" applyFill="1" applyBorder="1" applyProtection="1"/>
    <xf numFmtId="164" fontId="5" fillId="2" borderId="24" xfId="1" applyFont="1" applyFill="1" applyBorder="1" applyProtection="1"/>
    <xf numFmtId="164" fontId="5" fillId="3" borderId="4" xfId="1" applyFont="1" applyFill="1" applyBorder="1" applyAlignment="1" applyProtection="1"/>
    <xf numFmtId="164" fontId="5" fillId="3" borderId="19" xfId="1" applyFont="1" applyFill="1" applyBorder="1" applyAlignment="1" applyProtection="1"/>
    <xf numFmtId="164" fontId="5" fillId="2" borderId="12" xfId="1" applyFont="1" applyFill="1" applyBorder="1" applyAlignment="1" applyProtection="1"/>
    <xf numFmtId="164" fontId="4" fillId="0" borderId="4" xfId="1" applyFont="1" applyBorder="1" applyProtection="1">
      <protection locked="0"/>
    </xf>
    <xf numFmtId="164" fontId="4" fillId="0" borderId="2" xfId="1" applyFont="1" applyBorder="1" applyProtection="1">
      <protection locked="0"/>
    </xf>
    <xf numFmtId="164" fontId="0" fillId="0" borderId="26" xfId="0" applyNumberFormat="1" applyBorder="1" applyProtection="1">
      <protection locked="0"/>
    </xf>
    <xf numFmtId="164" fontId="0" fillId="0" borderId="25" xfId="0" applyNumberFormat="1" applyBorder="1" applyProtection="1">
      <protection locked="0"/>
    </xf>
    <xf numFmtId="164" fontId="0" fillId="0" borderId="20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1" fillId="0" borderId="1" xfId="1" applyFont="1" applyBorder="1" applyProtection="1">
      <protection locked="0"/>
    </xf>
    <xf numFmtId="165" fontId="0" fillId="0" borderId="13" xfId="0" quotePrefix="1" applyNumberFormat="1" applyBorder="1" applyProtection="1">
      <protection locked="0"/>
    </xf>
    <xf numFmtId="164" fontId="11" fillId="2" borderId="12" xfId="0" applyNumberFormat="1" applyFont="1" applyFill="1" applyBorder="1" applyAlignment="1">
      <alignment horizontal="center"/>
    </xf>
    <xf numFmtId="44" fontId="0" fillId="4" borderId="9" xfId="0" applyNumberFormat="1" applyFill="1" applyBorder="1" applyProtection="1">
      <protection locked="0"/>
    </xf>
    <xf numFmtId="44" fontId="5" fillId="2" borderId="24" xfId="1" applyNumberFormat="1" applyFont="1" applyFill="1" applyBorder="1" applyAlignment="1"/>
    <xf numFmtId="164" fontId="1" fillId="0" borderId="7" xfId="1" applyFont="1" applyBorder="1" applyProtection="1">
      <protection locked="0"/>
    </xf>
    <xf numFmtId="164" fontId="1" fillId="0" borderId="20" xfId="1" applyFont="1" applyBorder="1" applyProtection="1">
      <protection locked="0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164" fontId="1" fillId="0" borderId="6" xfId="1" applyFont="1" applyBorder="1" applyProtection="1">
      <protection locked="0"/>
    </xf>
    <xf numFmtId="164" fontId="1" fillId="0" borderId="3" xfId="1" applyFont="1" applyBorder="1" applyProtection="1">
      <protection locked="0"/>
    </xf>
    <xf numFmtId="164" fontId="1" fillId="0" borderId="22" xfId="1" applyFont="1" applyBorder="1" applyProtection="1">
      <protection locked="0"/>
    </xf>
    <xf numFmtId="164" fontId="1" fillId="0" borderId="13" xfId="0" applyNumberFormat="1" applyFont="1" applyBorder="1" applyProtection="1"/>
    <xf numFmtId="164" fontId="1" fillId="0" borderId="7" xfId="1" applyFont="1" applyBorder="1" applyAlignment="1" applyProtection="1">
      <protection locked="0"/>
    </xf>
    <xf numFmtId="164" fontId="1" fillId="0" borderId="20" xfId="1" applyFont="1" applyBorder="1" applyAlignment="1" applyProtection="1">
      <protection locked="0"/>
    </xf>
    <xf numFmtId="164" fontId="1" fillId="0" borderId="1" xfId="1" applyFont="1" applyBorder="1" applyAlignment="1" applyProtection="1">
      <protection locked="0"/>
    </xf>
    <xf numFmtId="164" fontId="1" fillId="0" borderId="20" xfId="0" applyNumberFormat="1" applyFont="1" applyBorder="1" applyProtection="1">
      <protection locked="0"/>
    </xf>
    <xf numFmtId="0" fontId="1" fillId="3" borderId="15" xfId="0" applyFont="1" applyFill="1" applyBorder="1" applyAlignment="1">
      <alignment horizontal="left"/>
    </xf>
    <xf numFmtId="164" fontId="1" fillId="0" borderId="8" xfId="1" applyFont="1" applyBorder="1" applyAlignment="1" applyProtection="1">
      <protection locked="0"/>
    </xf>
    <xf numFmtId="164" fontId="1" fillId="0" borderId="5" xfId="1" applyFont="1" applyBorder="1" applyProtection="1">
      <protection locked="0"/>
    </xf>
    <xf numFmtId="164" fontId="1" fillId="0" borderId="23" xfId="1" applyFont="1" applyBorder="1" applyProtection="1">
      <protection locked="0"/>
    </xf>
    <xf numFmtId="164" fontId="1" fillId="0" borderId="5" xfId="1" applyFont="1" applyBorder="1" applyAlignment="1" applyProtection="1">
      <protection locked="0"/>
    </xf>
    <xf numFmtId="164" fontId="1" fillId="0" borderId="23" xfId="1" applyFont="1" applyBorder="1" applyAlignment="1" applyProtection="1">
      <protection locked="0"/>
    </xf>
    <xf numFmtId="0" fontId="1" fillId="0" borderId="0" xfId="0" applyFont="1"/>
    <xf numFmtId="0" fontId="1" fillId="0" borderId="0" xfId="0" applyFont="1" applyAlignment="1"/>
    <xf numFmtId="164" fontId="1" fillId="0" borderId="0" xfId="1" applyFont="1" applyAlignment="1"/>
    <xf numFmtId="164" fontId="1" fillId="0" borderId="3" xfId="1" applyFont="1" applyBorder="1" applyAlignment="1" applyProtection="1">
      <protection locked="0"/>
    </xf>
    <xf numFmtId="164" fontId="1" fillId="0" borderId="22" xfId="1" applyFont="1" applyBorder="1" applyAlignment="1" applyProtection="1">
      <protection locked="0"/>
    </xf>
    <xf numFmtId="164" fontId="1" fillId="0" borderId="13" xfId="0" applyNumberFormat="1" applyFont="1" applyBorder="1"/>
    <xf numFmtId="164" fontId="1" fillId="0" borderId="1" xfId="1" quotePrefix="1" applyFont="1" applyBorder="1" applyProtection="1">
      <protection locked="0"/>
    </xf>
    <xf numFmtId="0" fontId="0" fillId="4" borderId="1" xfId="0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4" borderId="1" xfId="0" applyNumberFormat="1" applyFill="1" applyBorder="1" applyAlignment="1">
      <alignment horizontal="center"/>
    </xf>
    <xf numFmtId="0" fontId="0" fillId="0" borderId="1" xfId="0" applyBorder="1"/>
    <xf numFmtId="0" fontId="0" fillId="4" borderId="24" xfId="0" applyFill="1" applyBorder="1" applyAlignment="1">
      <alignment horizontal="center"/>
    </xf>
    <xf numFmtId="166" fontId="0" fillId="0" borderId="27" xfId="0" applyNumberFormat="1" applyBorder="1" applyProtection="1">
      <protection locked="0"/>
    </xf>
    <xf numFmtId="166" fontId="5" fillId="4" borderId="24" xfId="0" applyNumberFormat="1" applyFont="1" applyFill="1" applyBorder="1" applyAlignment="1" applyProtection="1">
      <alignment horizontal="center"/>
    </xf>
    <xf numFmtId="0" fontId="0" fillId="4" borderId="28" xfId="0" applyFill="1" applyBorder="1" applyAlignment="1">
      <alignment horizontal="center"/>
    </xf>
    <xf numFmtId="166" fontId="0" fillId="0" borderId="29" xfId="0" applyNumberFormat="1" applyBorder="1" applyAlignment="1" applyProtection="1">
      <alignment horizontal="center"/>
      <protection locked="0"/>
    </xf>
    <xf numFmtId="0" fontId="5" fillId="2" borderId="1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</cellXfs>
  <cellStyles count="2">
    <cellStyle name="Euro" xfId="1"/>
    <cellStyle name="Standaard" xfId="0" builtinId="0"/>
  </cellStyles>
  <dxfs count="1">
    <dxf>
      <font>
        <condense val="0"/>
        <extend val="0"/>
        <color indexed="1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workbookViewId="0">
      <selection activeCell="H21" sqref="H21"/>
    </sheetView>
  </sheetViews>
  <sheetFormatPr defaultRowHeight="15" customHeight="1"/>
  <cols>
    <col min="1" max="1" width="2.140625" customWidth="1"/>
    <col min="2" max="2" width="22.7109375" customWidth="1"/>
    <col min="3" max="6" width="12.85546875" customWidth="1"/>
    <col min="8" max="8" width="29.42578125" customWidth="1"/>
  </cols>
  <sheetData>
    <row r="1" spans="1:8" ht="18.75" customHeight="1">
      <c r="B1" s="10" t="s">
        <v>58</v>
      </c>
    </row>
    <row r="2" spans="1:8" ht="15" customHeight="1" thickBot="1">
      <c r="A2" s="3"/>
      <c r="B2" s="3"/>
      <c r="C2" s="3"/>
      <c r="D2" s="3"/>
      <c r="E2" s="3"/>
    </row>
    <row r="3" spans="1:8" ht="15" customHeight="1" thickBot="1">
      <c r="A3" s="3"/>
      <c r="B3" s="11" t="s">
        <v>0</v>
      </c>
      <c r="C3" s="12" t="s">
        <v>1</v>
      </c>
      <c r="D3" s="13" t="s">
        <v>2</v>
      </c>
      <c r="E3" s="36" t="s">
        <v>3</v>
      </c>
      <c r="F3" s="11" t="s">
        <v>9</v>
      </c>
    </row>
    <row r="4" spans="1:8" ht="15" customHeight="1">
      <c r="A4" s="3"/>
      <c r="B4" s="17" t="s">
        <v>4</v>
      </c>
      <c r="C4" s="55">
        <v>368</v>
      </c>
      <c r="D4" s="56">
        <v>420</v>
      </c>
      <c r="E4" s="57">
        <v>625</v>
      </c>
      <c r="F4" s="73">
        <v>1413</v>
      </c>
    </row>
    <row r="5" spans="1:8" ht="15" customHeight="1">
      <c r="A5" s="3"/>
      <c r="B5" s="18" t="s">
        <v>26</v>
      </c>
      <c r="C5" s="54">
        <v>0</v>
      </c>
      <c r="D5" s="59">
        <v>0</v>
      </c>
      <c r="E5" s="60">
        <v>0</v>
      </c>
      <c r="F5" s="73">
        <v>0</v>
      </c>
    </row>
    <row r="6" spans="1:8" ht="15" customHeight="1">
      <c r="A6" s="3"/>
      <c r="B6" s="18" t="s">
        <v>6</v>
      </c>
      <c r="C6" s="54">
        <v>0</v>
      </c>
      <c r="D6" s="61">
        <v>0</v>
      </c>
      <c r="E6" s="62">
        <v>0</v>
      </c>
      <c r="F6" s="73">
        <v>0</v>
      </c>
      <c r="H6" s="48"/>
    </row>
    <row r="7" spans="1:8" ht="15" customHeight="1">
      <c r="A7" s="3"/>
      <c r="B7" s="18" t="s">
        <v>7</v>
      </c>
      <c r="C7" s="54">
        <v>0</v>
      </c>
      <c r="D7" s="61">
        <v>0</v>
      </c>
      <c r="E7" s="60">
        <v>0</v>
      </c>
      <c r="F7" s="73">
        <v>0</v>
      </c>
    </row>
    <row r="8" spans="1:8" ht="15" customHeight="1">
      <c r="A8" s="3"/>
      <c r="B8" s="50" t="s">
        <v>55</v>
      </c>
      <c r="C8" s="54">
        <v>460</v>
      </c>
      <c r="D8" s="59">
        <v>460</v>
      </c>
      <c r="E8" s="63">
        <v>460</v>
      </c>
      <c r="F8" s="73">
        <v>1380</v>
      </c>
    </row>
    <row r="9" spans="1:8" ht="15" customHeight="1">
      <c r="A9" s="3"/>
      <c r="B9" s="19" t="s">
        <v>21</v>
      </c>
      <c r="C9" s="64">
        <v>0</v>
      </c>
      <c r="D9" s="65">
        <v>0</v>
      </c>
      <c r="E9" s="66">
        <v>0</v>
      </c>
      <c r="F9" s="73">
        <v>0</v>
      </c>
    </row>
    <row r="10" spans="1:8" ht="15" customHeight="1">
      <c r="A10" s="3"/>
      <c r="B10" s="19" t="s">
        <v>41</v>
      </c>
      <c r="C10" s="64">
        <v>0</v>
      </c>
      <c r="D10" s="65">
        <v>0</v>
      </c>
      <c r="E10" s="66">
        <v>0</v>
      </c>
      <c r="F10" s="73">
        <v>0</v>
      </c>
    </row>
    <row r="11" spans="1:8" ht="15" customHeight="1" thickBot="1">
      <c r="A11" s="3"/>
      <c r="B11" s="19" t="s">
        <v>8</v>
      </c>
      <c r="C11" s="64">
        <v>0</v>
      </c>
      <c r="D11" s="67">
        <v>1967.39</v>
      </c>
      <c r="E11" s="68">
        <v>0</v>
      </c>
      <c r="F11" s="73">
        <v>1967.39</v>
      </c>
    </row>
    <row r="12" spans="1:8" ht="15" customHeight="1" thickBot="1">
      <c r="A12" s="3"/>
      <c r="B12" s="11" t="s">
        <v>9</v>
      </c>
      <c r="C12" s="15">
        <f>SUM(C4:C11)</f>
        <v>828</v>
      </c>
      <c r="D12" s="15">
        <f>SUM(D4:D11)</f>
        <v>2847.3900000000003</v>
      </c>
      <c r="E12" s="37">
        <f>SUM(E4:E11)</f>
        <v>1085</v>
      </c>
      <c r="F12" s="40">
        <f>SUM(F4:F11)</f>
        <v>4760.3900000000003</v>
      </c>
    </row>
    <row r="13" spans="1:8" ht="15" customHeight="1" thickBot="1">
      <c r="A13" s="3"/>
      <c r="B13" s="3"/>
      <c r="C13" s="8"/>
      <c r="D13" s="6"/>
      <c r="E13" s="6"/>
    </row>
    <row r="14" spans="1:8" ht="15" customHeight="1" thickBot="1">
      <c r="A14" s="3"/>
      <c r="B14" s="11" t="s">
        <v>10</v>
      </c>
      <c r="C14" s="12" t="s">
        <v>1</v>
      </c>
      <c r="D14" s="13" t="s">
        <v>2</v>
      </c>
      <c r="E14" s="36" t="s">
        <v>3</v>
      </c>
      <c r="F14" s="11" t="s">
        <v>9</v>
      </c>
      <c r="H14" s="41"/>
    </row>
    <row r="15" spans="1:8" ht="15" customHeight="1">
      <c r="A15" s="3"/>
      <c r="B15" s="17" t="s">
        <v>33</v>
      </c>
      <c r="C15" s="55">
        <v>390.51</v>
      </c>
      <c r="D15" s="69">
        <v>224.87</v>
      </c>
      <c r="E15" s="70">
        <v>73.819999999999993</v>
      </c>
      <c r="F15" s="73">
        <v>689.2</v>
      </c>
      <c r="H15" s="42"/>
    </row>
    <row r="16" spans="1:8" ht="15" customHeight="1">
      <c r="A16" s="3"/>
      <c r="B16" s="18" t="s">
        <v>11</v>
      </c>
      <c r="C16" s="71">
        <v>236</v>
      </c>
      <c r="D16" s="59">
        <v>0</v>
      </c>
      <c r="E16" s="63">
        <v>0</v>
      </c>
      <c r="F16" s="73">
        <v>236</v>
      </c>
      <c r="H16" s="42"/>
    </row>
    <row r="17" spans="1:8" ht="15" customHeight="1">
      <c r="A17" s="3"/>
      <c r="B17" s="18" t="s">
        <v>34</v>
      </c>
      <c r="C17" s="71">
        <v>682</v>
      </c>
      <c r="D17" s="59">
        <v>0</v>
      </c>
      <c r="E17" s="63">
        <v>555</v>
      </c>
      <c r="F17" s="73">
        <v>1237</v>
      </c>
      <c r="H17" s="42"/>
    </row>
    <row r="18" spans="1:8" ht="15" customHeight="1">
      <c r="A18" s="3"/>
      <c r="B18" s="18" t="s">
        <v>27</v>
      </c>
      <c r="C18" s="54">
        <v>7.5</v>
      </c>
      <c r="D18" s="59">
        <v>32.159999999999997</v>
      </c>
      <c r="E18" s="60">
        <v>24.67</v>
      </c>
      <c r="F18" s="73">
        <v>64.33</v>
      </c>
      <c r="H18" s="42"/>
    </row>
    <row r="19" spans="1:8" ht="15" customHeight="1">
      <c r="A19" s="3"/>
      <c r="B19" s="18" t="s">
        <v>28</v>
      </c>
      <c r="C19" s="54">
        <v>50.74</v>
      </c>
      <c r="D19" s="59">
        <v>0</v>
      </c>
      <c r="E19" s="63">
        <v>0</v>
      </c>
      <c r="F19" s="73">
        <v>50.74</v>
      </c>
      <c r="H19" s="42"/>
    </row>
    <row r="20" spans="1:8" ht="15" customHeight="1">
      <c r="A20" s="3"/>
      <c r="B20" s="18" t="s">
        <v>29</v>
      </c>
      <c r="C20" s="54">
        <v>0</v>
      </c>
      <c r="D20" s="59">
        <v>125.18</v>
      </c>
      <c r="E20" s="63">
        <v>125.18</v>
      </c>
      <c r="F20" s="73">
        <v>250.36</v>
      </c>
      <c r="H20" s="42"/>
    </row>
    <row r="21" spans="1:8" ht="15" customHeight="1">
      <c r="A21" s="3"/>
      <c r="B21" s="18" t="s">
        <v>35</v>
      </c>
      <c r="C21" s="54">
        <v>120.07</v>
      </c>
      <c r="D21" s="59">
        <v>183.96</v>
      </c>
      <c r="E21" s="63">
        <v>165.86</v>
      </c>
      <c r="F21" s="73">
        <v>469.89</v>
      </c>
      <c r="H21" s="42"/>
    </row>
    <row r="22" spans="1:8" ht="15" customHeight="1">
      <c r="A22" s="3"/>
      <c r="B22" s="18" t="s">
        <v>12</v>
      </c>
      <c r="C22" s="71">
        <v>131.55000000000001</v>
      </c>
      <c r="D22" s="59">
        <v>131.55000000000001</v>
      </c>
      <c r="E22" s="63">
        <v>140.66999999999999</v>
      </c>
      <c r="F22" s="73">
        <v>403.77</v>
      </c>
      <c r="H22" s="42"/>
    </row>
    <row r="23" spans="1:8" ht="15" customHeight="1">
      <c r="A23" s="3"/>
      <c r="B23" s="18" t="s">
        <v>36</v>
      </c>
      <c r="C23" s="71">
        <v>0</v>
      </c>
      <c r="D23" s="61">
        <v>0</v>
      </c>
      <c r="E23" s="60">
        <v>185.22</v>
      </c>
      <c r="F23" s="73">
        <v>185.22</v>
      </c>
      <c r="H23" s="42"/>
    </row>
    <row r="24" spans="1:8" ht="15" customHeight="1">
      <c r="A24" s="3"/>
      <c r="B24" s="18" t="s">
        <v>19</v>
      </c>
      <c r="C24" s="71">
        <v>129.18</v>
      </c>
      <c r="D24" s="61">
        <v>275.20999999999998</v>
      </c>
      <c r="E24" s="63">
        <v>197.4</v>
      </c>
      <c r="F24" s="73">
        <v>601.79</v>
      </c>
      <c r="H24" s="42"/>
    </row>
    <row r="25" spans="1:8" ht="15" customHeight="1">
      <c r="A25" s="3"/>
      <c r="B25" s="18" t="s">
        <v>31</v>
      </c>
      <c r="C25" s="54">
        <v>13</v>
      </c>
      <c r="D25" s="61">
        <v>0</v>
      </c>
      <c r="E25" s="63">
        <v>50</v>
      </c>
      <c r="F25" s="73">
        <v>63</v>
      </c>
      <c r="H25" s="42"/>
    </row>
    <row r="26" spans="1:8" ht="15" customHeight="1">
      <c r="A26" s="3"/>
      <c r="B26" s="18" t="s">
        <v>30</v>
      </c>
      <c r="C26" s="71">
        <v>0</v>
      </c>
      <c r="D26" s="59">
        <v>0</v>
      </c>
      <c r="E26" s="63">
        <v>36.549999999999997</v>
      </c>
      <c r="F26" s="73">
        <v>36.549999999999997</v>
      </c>
      <c r="H26" s="42"/>
    </row>
    <row r="27" spans="1:8" ht="15" customHeight="1">
      <c r="A27" s="3"/>
      <c r="B27" s="18" t="s">
        <v>13</v>
      </c>
      <c r="C27" s="71">
        <v>12.4</v>
      </c>
      <c r="D27" s="59">
        <v>10.1</v>
      </c>
      <c r="E27" s="63">
        <v>8.5</v>
      </c>
      <c r="F27" s="73">
        <v>31</v>
      </c>
      <c r="H27" s="42"/>
    </row>
    <row r="28" spans="1:8" ht="15" customHeight="1">
      <c r="A28" s="3"/>
      <c r="B28" s="18" t="s">
        <v>20</v>
      </c>
      <c r="C28" s="71">
        <v>0</v>
      </c>
      <c r="D28" s="61">
        <v>0</v>
      </c>
      <c r="E28" s="63">
        <v>0</v>
      </c>
      <c r="F28" s="73">
        <v>0</v>
      </c>
      <c r="H28" s="42"/>
    </row>
    <row r="29" spans="1:8" ht="15" customHeight="1">
      <c r="A29" s="3"/>
      <c r="B29" s="18" t="s">
        <v>37</v>
      </c>
      <c r="C29" s="71">
        <v>78.34</v>
      </c>
      <c r="D29" s="59">
        <v>0</v>
      </c>
      <c r="E29" s="63">
        <v>78.25</v>
      </c>
      <c r="F29" s="73">
        <v>156.59</v>
      </c>
      <c r="H29" s="42"/>
    </row>
    <row r="30" spans="1:8" ht="15" customHeight="1">
      <c r="A30" s="3"/>
      <c r="B30" s="18" t="s">
        <v>38</v>
      </c>
      <c r="C30" s="71">
        <v>37.86</v>
      </c>
      <c r="D30" s="87">
        <v>41.83</v>
      </c>
      <c r="E30" s="63">
        <v>41.83</v>
      </c>
      <c r="F30" s="73">
        <v>121.52</v>
      </c>
      <c r="H30" s="42"/>
    </row>
    <row r="31" spans="1:8" ht="15" customHeight="1">
      <c r="A31" s="3"/>
      <c r="B31" s="50" t="s">
        <v>52</v>
      </c>
      <c r="C31" s="92">
        <v>13.39</v>
      </c>
      <c r="D31" s="87">
        <v>13.39</v>
      </c>
      <c r="E31" s="93">
        <v>13.39</v>
      </c>
      <c r="F31" s="73">
        <v>40.17</v>
      </c>
      <c r="H31" s="42"/>
    </row>
    <row r="32" spans="1:8" ht="15" customHeight="1">
      <c r="A32" s="3"/>
      <c r="B32" s="18" t="s">
        <v>39</v>
      </c>
      <c r="C32" s="71">
        <v>59.9</v>
      </c>
      <c r="D32" s="59">
        <v>0</v>
      </c>
      <c r="E32" s="63">
        <v>0</v>
      </c>
      <c r="F32" s="73">
        <v>59.9</v>
      </c>
      <c r="H32" s="42"/>
    </row>
    <row r="33" spans="1:8" ht="15" customHeight="1" thickBot="1">
      <c r="A33" s="3"/>
      <c r="B33" s="18" t="s">
        <v>32</v>
      </c>
      <c r="C33" s="71">
        <v>35.78</v>
      </c>
      <c r="D33" s="59"/>
      <c r="E33" s="63">
        <v>7.1</v>
      </c>
      <c r="F33" s="73">
        <v>42.88</v>
      </c>
      <c r="H33" s="42"/>
    </row>
    <row r="34" spans="1:8" ht="15" customHeight="1" thickBot="1">
      <c r="A34" s="3"/>
      <c r="B34" s="11" t="s">
        <v>9</v>
      </c>
      <c r="C34" s="20">
        <f>SUM(C15:C33)</f>
        <v>1998.22</v>
      </c>
      <c r="D34" s="20">
        <f>SUM(D15:D33)</f>
        <v>1038.2500000000002</v>
      </c>
      <c r="E34" s="39">
        <f>SUM(E15:E33)</f>
        <v>1703.4399999999998</v>
      </c>
      <c r="F34" s="40">
        <f>SUM(F15:F33)</f>
        <v>4739.91</v>
      </c>
      <c r="H34" s="42"/>
    </row>
    <row r="35" spans="1:8" ht="15" customHeight="1" thickBot="1">
      <c r="A35" s="3"/>
      <c r="B35" s="3"/>
      <c r="C35" s="8"/>
      <c r="D35" s="8"/>
      <c r="E35" s="8"/>
      <c r="H35" s="42"/>
    </row>
    <row r="36" spans="1:8" ht="15" customHeight="1" thickBot="1">
      <c r="A36" s="3"/>
      <c r="B36" s="130" t="s">
        <v>18</v>
      </c>
      <c r="C36" s="131"/>
      <c r="D36" s="8"/>
      <c r="E36" s="8"/>
      <c r="H36" s="42"/>
    </row>
    <row r="37" spans="1:8" ht="15" customHeight="1">
      <c r="A37" s="3"/>
      <c r="B37" s="23" t="s">
        <v>15</v>
      </c>
      <c r="C37" s="24">
        <f>SUM(F12)</f>
        <v>4760.3900000000003</v>
      </c>
      <c r="D37" s="8"/>
      <c r="E37" s="8"/>
    </row>
    <row r="38" spans="1:8" ht="15" customHeight="1" thickBot="1">
      <c r="A38" s="3"/>
      <c r="B38" s="25" t="s">
        <v>16</v>
      </c>
      <c r="C38" s="26">
        <f>SUM(F34)</f>
        <v>4739.91</v>
      </c>
      <c r="D38" s="8"/>
      <c r="E38" s="8"/>
    </row>
    <row r="39" spans="1:8" ht="15" customHeight="1" thickBot="1">
      <c r="A39" s="3"/>
      <c r="B39" s="21" t="s">
        <v>17</v>
      </c>
      <c r="C39" s="22">
        <f>SUM(C37-C38)</f>
        <v>20.480000000000473</v>
      </c>
      <c r="D39" s="8"/>
      <c r="E39" s="8"/>
    </row>
    <row r="40" spans="1:8" ht="15" customHeight="1">
      <c r="A40" s="3"/>
      <c r="B40" s="5"/>
      <c r="C40" s="7"/>
      <c r="D40" s="8"/>
      <c r="E40" s="8"/>
    </row>
    <row r="41" spans="1:8" ht="15" customHeight="1">
      <c r="A41" s="3"/>
      <c r="B41" s="4"/>
      <c r="C41" s="9"/>
      <c r="D41" s="8"/>
      <c r="E41" s="8"/>
    </row>
    <row r="42" spans="1:8" ht="15" customHeight="1">
      <c r="A42" s="3"/>
      <c r="B42" s="3"/>
      <c r="C42" s="8"/>
      <c r="D42" s="8"/>
      <c r="E42" s="8"/>
    </row>
    <row r="43" spans="1:8" ht="15" customHeight="1">
      <c r="A43" s="3"/>
      <c r="B43" s="3"/>
      <c r="C43" s="8"/>
      <c r="D43" s="8"/>
      <c r="E43" s="8"/>
    </row>
    <row r="44" spans="1:8" ht="15" customHeight="1">
      <c r="A44" s="3"/>
      <c r="B44" s="3"/>
      <c r="C44" s="8"/>
      <c r="D44" s="8"/>
      <c r="E44" s="8"/>
    </row>
    <row r="45" spans="1:8" ht="15" customHeight="1">
      <c r="A45" s="3"/>
      <c r="B45" s="3"/>
      <c r="C45" s="8"/>
      <c r="D45" s="8"/>
      <c r="E45" s="8"/>
    </row>
    <row r="46" spans="1:8" ht="15" customHeight="1">
      <c r="A46" s="3"/>
      <c r="B46" s="3"/>
      <c r="C46" s="8"/>
      <c r="D46" s="8"/>
      <c r="E46" s="8"/>
    </row>
    <row r="47" spans="1:8" ht="15" customHeight="1">
      <c r="A47" s="3"/>
      <c r="B47" s="3"/>
      <c r="C47" s="8"/>
      <c r="D47" s="8"/>
      <c r="E47" s="8"/>
    </row>
    <row r="48" spans="1:8" ht="15" customHeight="1">
      <c r="B48" s="1"/>
      <c r="C48" s="2"/>
      <c r="D48" s="2"/>
      <c r="E48" s="2"/>
    </row>
    <row r="49" spans="2:5" ht="15" customHeight="1">
      <c r="B49" s="1"/>
      <c r="C49" s="2"/>
      <c r="D49" s="2"/>
      <c r="E49" s="2"/>
    </row>
    <row r="50" spans="2:5" ht="15" customHeight="1">
      <c r="B50" s="1"/>
      <c r="C50" s="2"/>
      <c r="D50" s="2"/>
      <c r="E50" s="2"/>
    </row>
    <row r="51" spans="2:5" ht="15" customHeight="1">
      <c r="B51" s="1"/>
      <c r="C51" s="2"/>
      <c r="D51" s="2"/>
      <c r="E51" s="2"/>
    </row>
    <row r="52" spans="2:5" ht="15" customHeight="1">
      <c r="B52" s="1"/>
      <c r="C52" s="2"/>
      <c r="D52" s="2"/>
      <c r="E52" s="2"/>
    </row>
    <row r="53" spans="2:5" ht="15" customHeight="1">
      <c r="B53" s="1"/>
      <c r="C53" s="2"/>
      <c r="D53" s="2"/>
      <c r="E53" s="2"/>
    </row>
    <row r="54" spans="2:5" ht="15" customHeight="1">
      <c r="B54" s="1"/>
      <c r="C54" s="2"/>
      <c r="D54" s="2"/>
      <c r="E54" s="2"/>
    </row>
    <row r="55" spans="2:5" ht="15" customHeight="1">
      <c r="B55" s="1"/>
      <c r="C55" s="2"/>
      <c r="D55" s="2"/>
      <c r="E55" s="2"/>
    </row>
    <row r="56" spans="2:5" ht="15" customHeight="1">
      <c r="B56" s="1"/>
      <c r="C56" s="2"/>
      <c r="D56" s="2"/>
      <c r="E56" s="2"/>
    </row>
    <row r="57" spans="2:5" ht="15" customHeight="1">
      <c r="B57" s="1"/>
      <c r="C57" s="2"/>
      <c r="D57" s="2"/>
      <c r="E57" s="2"/>
    </row>
    <row r="58" spans="2:5" ht="15" customHeight="1">
      <c r="B58" s="1"/>
      <c r="C58" s="2"/>
      <c r="D58" s="2"/>
      <c r="E58" s="2"/>
    </row>
    <row r="59" spans="2:5" ht="15" customHeight="1">
      <c r="B59" s="1"/>
      <c r="C59" s="2"/>
      <c r="D59" s="2"/>
      <c r="E59" s="2"/>
    </row>
    <row r="60" spans="2:5" ht="15" customHeight="1">
      <c r="B60" s="1"/>
      <c r="C60" s="2"/>
      <c r="D60" s="2"/>
      <c r="E60" s="2"/>
    </row>
    <row r="61" spans="2:5" ht="15" customHeight="1">
      <c r="B61" s="1"/>
      <c r="C61" s="2"/>
      <c r="D61" s="2"/>
      <c r="E61" s="2"/>
    </row>
    <row r="62" spans="2:5" ht="15" customHeight="1">
      <c r="B62" s="1"/>
      <c r="C62" s="2"/>
      <c r="D62" s="2"/>
      <c r="E62" s="2"/>
    </row>
    <row r="63" spans="2:5" ht="15" customHeight="1">
      <c r="B63" s="1"/>
      <c r="C63" s="2"/>
      <c r="D63" s="2"/>
      <c r="E63" s="2"/>
    </row>
    <row r="64" spans="2:5" ht="15" customHeight="1">
      <c r="B64" s="1"/>
      <c r="C64" s="2"/>
      <c r="D64" s="2"/>
      <c r="E64" s="2"/>
    </row>
    <row r="65" spans="2:5" ht="15" customHeight="1">
      <c r="B65" s="1"/>
      <c r="C65" s="2"/>
      <c r="D65" s="2"/>
      <c r="E65" s="2"/>
    </row>
    <row r="66" spans="2:5" ht="15" customHeight="1">
      <c r="B66" s="1"/>
      <c r="C66" s="2"/>
      <c r="D66" s="2"/>
      <c r="E66" s="2"/>
    </row>
    <row r="67" spans="2:5" ht="15" customHeight="1">
      <c r="B67" s="1"/>
      <c r="C67" s="1"/>
      <c r="D67" s="1"/>
      <c r="E67" s="1"/>
    </row>
    <row r="68" spans="2:5" ht="15" customHeight="1">
      <c r="B68" s="1"/>
      <c r="C68" s="1"/>
      <c r="D68" s="1"/>
      <c r="E68" s="1"/>
    </row>
    <row r="69" spans="2:5" ht="15" customHeight="1">
      <c r="B69" s="1"/>
      <c r="C69" s="1"/>
      <c r="D69" s="1"/>
      <c r="E69" s="1"/>
    </row>
    <row r="70" spans="2:5" ht="15" customHeight="1">
      <c r="B70" s="1"/>
      <c r="C70" s="1"/>
      <c r="D70" s="1"/>
      <c r="E70" s="1"/>
    </row>
    <row r="71" spans="2:5" ht="15" customHeight="1">
      <c r="B71" s="1"/>
      <c r="C71" s="1"/>
      <c r="D71" s="1"/>
      <c r="E71" s="1"/>
    </row>
    <row r="72" spans="2:5" ht="15" customHeight="1">
      <c r="B72" s="1"/>
      <c r="C72" s="1"/>
      <c r="D72" s="1"/>
      <c r="E72" s="1"/>
    </row>
    <row r="73" spans="2:5" ht="15" customHeight="1">
      <c r="B73" s="1"/>
      <c r="C73" s="1"/>
      <c r="D73" s="1"/>
      <c r="E73" s="1"/>
    </row>
    <row r="74" spans="2:5" ht="15" customHeight="1">
      <c r="B74" s="1"/>
      <c r="C74" s="1"/>
      <c r="D74" s="1"/>
      <c r="E74" s="1"/>
    </row>
    <row r="75" spans="2:5" ht="15" customHeight="1">
      <c r="B75" s="1"/>
      <c r="C75" s="1"/>
      <c r="D75" s="1"/>
      <c r="E75" s="1"/>
    </row>
    <row r="76" spans="2:5" ht="15" customHeight="1">
      <c r="B76" s="1"/>
      <c r="C76" s="1"/>
      <c r="D76" s="1"/>
      <c r="E76" s="1"/>
    </row>
    <row r="77" spans="2:5" ht="15" customHeight="1">
      <c r="B77" s="1"/>
      <c r="C77" s="1"/>
      <c r="D77" s="1"/>
      <c r="E77" s="1"/>
    </row>
    <row r="78" spans="2:5" ht="15" customHeight="1">
      <c r="B78" s="1"/>
      <c r="C78" s="1"/>
      <c r="D78" s="1"/>
      <c r="E78" s="1"/>
    </row>
    <row r="79" spans="2:5" ht="15" customHeight="1">
      <c r="B79" s="1"/>
      <c r="C79" s="1"/>
      <c r="D79" s="1"/>
      <c r="E79" s="1"/>
    </row>
    <row r="80" spans="2:5" ht="15" customHeight="1">
      <c r="B80" s="1"/>
      <c r="C80" s="1"/>
      <c r="D80" s="1"/>
      <c r="E80" s="1"/>
    </row>
    <row r="81" spans="2:5" ht="15" customHeight="1">
      <c r="B81" s="1"/>
      <c r="C81" s="1"/>
      <c r="D81" s="1"/>
      <c r="E81" s="1"/>
    </row>
    <row r="82" spans="2:5" ht="15" customHeight="1">
      <c r="B82" s="1"/>
      <c r="C82" s="1"/>
      <c r="D82" s="1"/>
      <c r="E82" s="1"/>
    </row>
    <row r="83" spans="2:5" ht="15" customHeight="1">
      <c r="B83" s="1"/>
      <c r="C83" s="1"/>
      <c r="D83" s="1"/>
      <c r="E83" s="1"/>
    </row>
    <row r="84" spans="2:5" ht="15" customHeight="1">
      <c r="B84" s="1"/>
      <c r="C84" s="1"/>
      <c r="D84" s="1"/>
      <c r="E84" s="1"/>
    </row>
    <row r="85" spans="2:5" ht="15" customHeight="1">
      <c r="B85" s="1"/>
      <c r="C85" s="1"/>
      <c r="D85" s="1"/>
      <c r="E85" s="1"/>
    </row>
    <row r="86" spans="2:5" ht="15" customHeight="1">
      <c r="B86" s="1"/>
      <c r="C86" s="1"/>
      <c r="D86" s="1"/>
      <c r="E86" s="1"/>
    </row>
    <row r="87" spans="2:5" ht="15" customHeight="1">
      <c r="B87" s="1"/>
      <c r="C87" s="1"/>
      <c r="D87" s="1"/>
      <c r="E87" s="1"/>
    </row>
    <row r="88" spans="2:5" ht="15" customHeight="1">
      <c r="B88" s="1"/>
      <c r="C88" s="1"/>
      <c r="D88" s="1"/>
      <c r="E88" s="1"/>
    </row>
    <row r="89" spans="2:5" ht="15" customHeight="1">
      <c r="B89" s="1"/>
      <c r="C89" s="1"/>
      <c r="D89" s="1"/>
      <c r="E89" s="1"/>
    </row>
    <row r="90" spans="2:5" ht="15" customHeight="1">
      <c r="B90" s="1"/>
      <c r="C90" s="1"/>
      <c r="D90" s="1"/>
      <c r="E90" s="1"/>
    </row>
    <row r="91" spans="2:5" ht="15" customHeight="1">
      <c r="B91" s="1"/>
      <c r="C91" s="1"/>
      <c r="D91" s="1"/>
      <c r="E91" s="1"/>
    </row>
    <row r="92" spans="2:5" ht="15" customHeight="1">
      <c r="B92" s="1"/>
      <c r="C92" s="1"/>
      <c r="D92" s="1"/>
      <c r="E92" s="1"/>
    </row>
  </sheetData>
  <mergeCells count="1">
    <mergeCell ref="B36:C3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workbookViewId="0">
      <selection activeCell="G9" sqref="G9"/>
    </sheetView>
  </sheetViews>
  <sheetFormatPr defaultRowHeight="15" customHeight="1"/>
  <cols>
    <col min="1" max="1" width="2.140625" customWidth="1"/>
    <col min="2" max="2" width="22.7109375" customWidth="1"/>
    <col min="3" max="6" width="12.7109375" customWidth="1"/>
  </cols>
  <sheetData>
    <row r="1" spans="1:8" ht="18.75" customHeight="1">
      <c r="B1" s="10" t="s">
        <v>59</v>
      </c>
    </row>
    <row r="2" spans="1:8" ht="15" customHeight="1" thickBot="1">
      <c r="A2" s="3"/>
      <c r="B2" s="3"/>
      <c r="C2" s="3"/>
      <c r="D2" s="3"/>
      <c r="E2" s="3"/>
    </row>
    <row r="3" spans="1:8" ht="15" customHeight="1" thickBot="1">
      <c r="A3" s="3"/>
      <c r="B3" s="11" t="s">
        <v>0</v>
      </c>
      <c r="C3" s="12" t="s">
        <v>42</v>
      </c>
      <c r="D3" s="13" t="s">
        <v>43</v>
      </c>
      <c r="E3" s="36" t="s">
        <v>44</v>
      </c>
      <c r="F3" s="11" t="s">
        <v>9</v>
      </c>
    </row>
    <row r="4" spans="1:8" ht="15" customHeight="1">
      <c r="A4" s="3"/>
      <c r="B4" s="17" t="s">
        <v>4</v>
      </c>
      <c r="C4" s="55">
        <v>486</v>
      </c>
      <c r="D4" s="56">
        <v>1072</v>
      </c>
      <c r="E4" s="57">
        <v>350</v>
      </c>
      <c r="F4" s="38">
        <v>1908</v>
      </c>
    </row>
    <row r="5" spans="1:8" ht="15" customHeight="1">
      <c r="A5" s="3"/>
      <c r="B5" s="18" t="s">
        <v>26</v>
      </c>
      <c r="C5" s="54">
        <v>750</v>
      </c>
      <c r="D5" s="87">
        <v>0</v>
      </c>
      <c r="E5" s="60"/>
      <c r="F5" s="38">
        <v>750</v>
      </c>
    </row>
    <row r="6" spans="1:8" ht="15" customHeight="1">
      <c r="A6" s="3"/>
      <c r="B6" s="18" t="s">
        <v>6</v>
      </c>
      <c r="C6" s="54">
        <v>0</v>
      </c>
      <c r="D6" s="61">
        <v>0</v>
      </c>
      <c r="E6" s="62">
        <v>0</v>
      </c>
      <c r="F6" s="38">
        <v>0</v>
      </c>
    </row>
    <row r="7" spans="1:8" ht="15" customHeight="1">
      <c r="A7" s="3"/>
      <c r="B7" s="18" t="s">
        <v>7</v>
      </c>
      <c r="C7" s="54">
        <v>0</v>
      </c>
      <c r="D7" s="61">
        <v>0</v>
      </c>
      <c r="E7" s="60">
        <v>0</v>
      </c>
      <c r="F7" s="38">
        <v>0</v>
      </c>
    </row>
    <row r="8" spans="1:8" ht="15" customHeight="1">
      <c r="A8" s="3"/>
      <c r="B8" s="50" t="s">
        <v>56</v>
      </c>
      <c r="C8" s="54">
        <v>460</v>
      </c>
      <c r="D8" s="59">
        <v>460</v>
      </c>
      <c r="E8" s="63">
        <v>460</v>
      </c>
      <c r="F8" s="38">
        <v>1380</v>
      </c>
    </row>
    <row r="9" spans="1:8" ht="15" customHeight="1">
      <c r="A9" s="3"/>
      <c r="B9" s="19" t="s">
        <v>21</v>
      </c>
      <c r="C9" s="64">
        <v>0</v>
      </c>
      <c r="D9" s="110">
        <v>10000</v>
      </c>
      <c r="E9" s="66">
        <v>0</v>
      </c>
      <c r="F9" s="38">
        <v>10000</v>
      </c>
    </row>
    <row r="10" spans="1:8" ht="15" customHeight="1">
      <c r="A10" s="3"/>
      <c r="B10" s="19" t="s">
        <v>41</v>
      </c>
      <c r="C10" s="64">
        <v>0</v>
      </c>
      <c r="D10" s="65">
        <v>0</v>
      </c>
      <c r="E10" s="66">
        <v>0</v>
      </c>
      <c r="F10" s="38">
        <v>0</v>
      </c>
    </row>
    <row r="11" spans="1:8" ht="15" customHeight="1" thickBot="1">
      <c r="A11" s="3"/>
      <c r="B11" s="19" t="s">
        <v>8</v>
      </c>
      <c r="C11" s="64"/>
      <c r="D11" s="67"/>
      <c r="E11" s="68"/>
      <c r="F11" s="38"/>
    </row>
    <row r="12" spans="1:8" ht="15" customHeight="1" thickBot="1">
      <c r="A12" s="3"/>
      <c r="B12" s="11" t="s">
        <v>9</v>
      </c>
      <c r="C12" s="15">
        <f>SUM(C4:C11)</f>
        <v>1696</v>
      </c>
      <c r="D12" s="15">
        <f>SUM(D4:D11)</f>
        <v>11532</v>
      </c>
      <c r="E12" s="37">
        <f>SUM(E4:E11)</f>
        <v>810</v>
      </c>
      <c r="F12" s="40">
        <f>SUM(F4:F11)</f>
        <v>14038</v>
      </c>
    </row>
    <row r="13" spans="1:8" ht="15" customHeight="1" thickBot="1">
      <c r="A13" s="3"/>
      <c r="B13" s="3"/>
      <c r="C13" s="8"/>
      <c r="D13" s="6"/>
      <c r="E13" s="6"/>
    </row>
    <row r="14" spans="1:8" ht="15" customHeight="1" thickBot="1">
      <c r="A14" s="3"/>
      <c r="B14" s="11" t="s">
        <v>10</v>
      </c>
      <c r="C14" s="12" t="s">
        <v>42</v>
      </c>
      <c r="D14" s="13" t="s">
        <v>43</v>
      </c>
      <c r="E14" s="36" t="s">
        <v>44</v>
      </c>
      <c r="F14" s="11" t="s">
        <v>9</v>
      </c>
      <c r="H14" s="41"/>
    </row>
    <row r="15" spans="1:8" ht="15" customHeight="1">
      <c r="A15" s="3"/>
      <c r="B15" s="17" t="s">
        <v>33</v>
      </c>
      <c r="C15" s="55">
        <v>89.5</v>
      </c>
      <c r="D15" s="69">
        <v>175.45</v>
      </c>
      <c r="E15" s="70">
        <v>220.1</v>
      </c>
      <c r="F15" s="38">
        <v>485.05</v>
      </c>
      <c r="H15" s="42"/>
    </row>
    <row r="16" spans="1:8" ht="15" customHeight="1">
      <c r="A16" s="3"/>
      <c r="B16" s="18" t="s">
        <v>11</v>
      </c>
      <c r="C16" s="71">
        <v>0</v>
      </c>
      <c r="D16" s="59">
        <v>0</v>
      </c>
      <c r="E16" s="63">
        <v>54.12</v>
      </c>
      <c r="F16" s="38">
        <v>54.12</v>
      </c>
      <c r="H16" s="42"/>
    </row>
    <row r="17" spans="1:8" ht="15" customHeight="1">
      <c r="A17" s="3"/>
      <c r="B17" s="18" t="s">
        <v>34</v>
      </c>
      <c r="C17" s="71">
        <v>555</v>
      </c>
      <c r="D17" s="59">
        <v>555</v>
      </c>
      <c r="E17" s="63">
        <v>555</v>
      </c>
      <c r="F17" s="38">
        <v>1665</v>
      </c>
      <c r="H17" s="42"/>
    </row>
    <row r="18" spans="1:8" ht="15" customHeight="1">
      <c r="A18" s="3"/>
      <c r="B18" s="18" t="s">
        <v>27</v>
      </c>
      <c r="C18" s="54">
        <v>24.67</v>
      </c>
      <c r="D18" s="59">
        <v>24.66</v>
      </c>
      <c r="E18" s="60">
        <v>32.590000000000003</v>
      </c>
      <c r="F18" s="38">
        <v>81.92</v>
      </c>
      <c r="H18" s="42"/>
    </row>
    <row r="19" spans="1:8" ht="15" customHeight="1">
      <c r="A19" s="3"/>
      <c r="B19" s="18" t="s">
        <v>28</v>
      </c>
      <c r="C19" s="54">
        <v>76.12</v>
      </c>
      <c r="D19" s="120">
        <v>0</v>
      </c>
      <c r="E19" s="63">
        <v>0</v>
      </c>
      <c r="F19" s="38">
        <v>76.12</v>
      </c>
      <c r="H19" s="42"/>
    </row>
    <row r="20" spans="1:8" ht="15" customHeight="1">
      <c r="A20" s="3"/>
      <c r="B20" s="18" t="s">
        <v>29</v>
      </c>
      <c r="C20" s="54">
        <v>125.18</v>
      </c>
      <c r="D20" s="59">
        <v>111.92</v>
      </c>
      <c r="E20" s="63">
        <v>125.18</v>
      </c>
      <c r="F20" s="38">
        <v>362.28</v>
      </c>
      <c r="H20" s="42"/>
    </row>
    <row r="21" spans="1:8" ht="15" customHeight="1">
      <c r="A21" s="3"/>
      <c r="B21" s="18" t="s">
        <v>35</v>
      </c>
      <c r="C21" s="54">
        <v>187.67</v>
      </c>
      <c r="D21" s="59">
        <v>110.34</v>
      </c>
      <c r="E21" s="63">
        <v>127.26</v>
      </c>
      <c r="F21" s="38">
        <v>425.27</v>
      </c>
      <c r="H21" s="42"/>
    </row>
    <row r="22" spans="1:8" ht="15" customHeight="1">
      <c r="A22" s="3"/>
      <c r="B22" s="18" t="s">
        <v>12</v>
      </c>
      <c r="C22" s="71">
        <v>140.66999999999999</v>
      </c>
      <c r="D22" s="59">
        <v>0</v>
      </c>
      <c r="E22" s="63">
        <v>140.66999999999999</v>
      </c>
      <c r="F22" s="38">
        <v>281.33999999999997</v>
      </c>
      <c r="H22" s="42"/>
    </row>
    <row r="23" spans="1:8" ht="15" customHeight="1">
      <c r="A23" s="3"/>
      <c r="B23" s="18" t="s">
        <v>36</v>
      </c>
      <c r="C23" s="71">
        <v>0</v>
      </c>
      <c r="D23" s="59">
        <v>0</v>
      </c>
      <c r="E23" s="60">
        <v>219.26</v>
      </c>
      <c r="F23" s="38">
        <v>219.26</v>
      </c>
      <c r="H23" s="42"/>
    </row>
    <row r="24" spans="1:8" ht="15" customHeight="1">
      <c r="A24" s="3"/>
      <c r="B24" s="18" t="s">
        <v>19</v>
      </c>
      <c r="C24" s="71">
        <v>275.67</v>
      </c>
      <c r="D24" s="59">
        <v>201.53</v>
      </c>
      <c r="E24" s="63">
        <v>146.49</v>
      </c>
      <c r="F24" s="38">
        <v>623.69000000000005</v>
      </c>
      <c r="H24" s="42"/>
    </row>
    <row r="25" spans="1:8" ht="15" customHeight="1">
      <c r="A25" s="3"/>
      <c r="B25" s="18" t="s">
        <v>31</v>
      </c>
      <c r="C25" s="54">
        <v>54.64</v>
      </c>
      <c r="D25" s="59">
        <v>41.02</v>
      </c>
      <c r="E25" s="63">
        <v>29.73</v>
      </c>
      <c r="F25" s="38">
        <v>125.39</v>
      </c>
      <c r="H25" s="42"/>
    </row>
    <row r="26" spans="1:8" ht="15" customHeight="1">
      <c r="A26" s="3"/>
      <c r="B26" s="18" t="s">
        <v>30</v>
      </c>
      <c r="C26" s="71">
        <v>34.54</v>
      </c>
      <c r="D26" s="59">
        <v>28.73</v>
      </c>
      <c r="E26" s="63">
        <v>170.54</v>
      </c>
      <c r="F26" s="38">
        <v>233.81</v>
      </c>
      <c r="H26" s="42"/>
    </row>
    <row r="27" spans="1:8" ht="15" customHeight="1">
      <c r="A27" s="3"/>
      <c r="B27" s="18" t="s">
        <v>13</v>
      </c>
      <c r="C27" s="71">
        <v>10.82</v>
      </c>
      <c r="D27" s="59">
        <v>12.4</v>
      </c>
      <c r="E27" s="63">
        <v>10.050000000000001</v>
      </c>
      <c r="F27" s="38">
        <v>33.270000000000003</v>
      </c>
      <c r="H27" s="42"/>
    </row>
    <row r="28" spans="1:8" ht="15" customHeight="1">
      <c r="A28" s="3"/>
      <c r="B28" s="18" t="s">
        <v>20</v>
      </c>
      <c r="C28" s="71">
        <v>0</v>
      </c>
      <c r="D28" s="59">
        <v>0</v>
      </c>
      <c r="E28" s="63">
        <v>0</v>
      </c>
      <c r="F28" s="38">
        <v>0</v>
      </c>
      <c r="H28" s="42"/>
    </row>
    <row r="29" spans="1:8" ht="15" customHeight="1">
      <c r="A29" s="3"/>
      <c r="B29" s="18" t="s">
        <v>37</v>
      </c>
      <c r="C29" s="71">
        <v>0</v>
      </c>
      <c r="D29" s="59">
        <v>77.97</v>
      </c>
      <c r="E29" s="63">
        <v>0</v>
      </c>
      <c r="F29" s="38">
        <v>77.97</v>
      </c>
      <c r="H29" s="42"/>
    </row>
    <row r="30" spans="1:8" ht="15" customHeight="1">
      <c r="A30" s="3"/>
      <c r="B30" s="18" t="s">
        <v>38</v>
      </c>
      <c r="C30" s="71">
        <v>41.83</v>
      </c>
      <c r="D30" s="59">
        <v>31</v>
      </c>
      <c r="E30" s="63">
        <v>41.83</v>
      </c>
      <c r="F30" s="38">
        <v>114.66</v>
      </c>
      <c r="H30" s="42"/>
    </row>
    <row r="31" spans="1:8" ht="15" customHeight="1">
      <c r="A31" s="3"/>
      <c r="B31" s="50" t="s">
        <v>52</v>
      </c>
      <c r="C31" s="92">
        <v>13.39</v>
      </c>
      <c r="D31" s="87">
        <v>13.39</v>
      </c>
      <c r="E31" s="93">
        <v>13.39</v>
      </c>
      <c r="F31" s="38">
        <v>40.17</v>
      </c>
      <c r="H31" s="42"/>
    </row>
    <row r="32" spans="1:8" ht="15" customHeight="1">
      <c r="A32" s="3"/>
      <c r="B32" s="18" t="s">
        <v>39</v>
      </c>
      <c r="C32" s="71">
        <v>0</v>
      </c>
      <c r="D32" s="59">
        <v>0</v>
      </c>
      <c r="E32" s="63">
        <v>0</v>
      </c>
      <c r="F32" s="38">
        <v>0</v>
      </c>
      <c r="H32" s="42"/>
    </row>
    <row r="33" spans="1:8" ht="15" customHeight="1" thickBot="1">
      <c r="A33" s="3"/>
      <c r="B33" s="18" t="s">
        <v>32</v>
      </c>
      <c r="C33" s="71">
        <v>0</v>
      </c>
      <c r="D33" s="59">
        <v>0</v>
      </c>
      <c r="E33" s="63">
        <v>0</v>
      </c>
      <c r="F33" s="38">
        <v>0</v>
      </c>
      <c r="H33" s="42"/>
    </row>
    <row r="34" spans="1:8" ht="15" customHeight="1" thickBot="1">
      <c r="A34" s="3"/>
      <c r="B34" s="11" t="s">
        <v>9</v>
      </c>
      <c r="C34" s="20">
        <f>SUM(C15:C33)</f>
        <v>1629.7000000000003</v>
      </c>
      <c r="D34" s="72">
        <f>SUM(D15:D33)</f>
        <v>1383.4100000000003</v>
      </c>
      <c r="E34" s="39">
        <f>SUM(E15:E33)</f>
        <v>1886.21</v>
      </c>
      <c r="F34" s="40">
        <f>SUM(F15:F33)</f>
        <v>4899.3200000000006</v>
      </c>
      <c r="H34" s="42"/>
    </row>
    <row r="35" spans="1:8" ht="15" customHeight="1" thickBot="1">
      <c r="A35" s="3"/>
      <c r="B35" s="3"/>
      <c r="C35" s="8"/>
      <c r="D35" s="8"/>
      <c r="E35" s="8"/>
      <c r="H35" s="42"/>
    </row>
    <row r="36" spans="1:8" ht="15" customHeight="1" thickBot="1">
      <c r="A36" s="3"/>
      <c r="B36" s="130" t="s">
        <v>18</v>
      </c>
      <c r="C36" s="131"/>
      <c r="D36" s="8"/>
      <c r="E36" s="8"/>
      <c r="H36" s="42"/>
    </row>
    <row r="37" spans="1:8" ht="15" customHeight="1">
      <c r="A37" s="3"/>
      <c r="B37" s="23" t="s">
        <v>15</v>
      </c>
      <c r="C37" s="24">
        <f>SUM(F12)</f>
        <v>14038</v>
      </c>
      <c r="D37" s="8"/>
      <c r="E37" s="8"/>
    </row>
    <row r="38" spans="1:8" ht="15" customHeight="1" thickBot="1">
      <c r="A38" s="3"/>
      <c r="B38" s="25" t="s">
        <v>16</v>
      </c>
      <c r="C38" s="26">
        <f>SUM(F34)</f>
        <v>4899.3200000000006</v>
      </c>
      <c r="D38" s="8"/>
      <c r="E38" s="8"/>
    </row>
    <row r="39" spans="1:8" ht="15" customHeight="1" thickBot="1">
      <c r="A39" s="3"/>
      <c r="B39" s="21" t="s">
        <v>17</v>
      </c>
      <c r="C39" s="22">
        <f>SUM(C37-C38)</f>
        <v>9138.68</v>
      </c>
      <c r="D39" s="8"/>
      <c r="E39" s="8"/>
    </row>
    <row r="40" spans="1:8" ht="15" customHeight="1">
      <c r="A40" s="3"/>
      <c r="B40" s="5"/>
      <c r="C40" s="7"/>
      <c r="D40" s="8"/>
      <c r="E40" s="8"/>
    </row>
    <row r="41" spans="1:8" ht="15" customHeight="1">
      <c r="A41" s="3"/>
      <c r="B41" s="4"/>
      <c r="C41" s="9"/>
      <c r="D41" s="8"/>
      <c r="E41" s="8"/>
    </row>
    <row r="42" spans="1:8" ht="15" customHeight="1">
      <c r="A42" s="3"/>
      <c r="B42" s="3"/>
      <c r="C42" s="8"/>
      <c r="D42" s="8"/>
      <c r="E42" s="8"/>
    </row>
    <row r="43" spans="1:8" ht="15" customHeight="1">
      <c r="A43" s="3"/>
      <c r="B43" s="3"/>
      <c r="C43" s="8"/>
      <c r="D43" s="8"/>
      <c r="E43" s="8"/>
    </row>
    <row r="44" spans="1:8" ht="15" customHeight="1">
      <c r="A44" s="3"/>
      <c r="B44" s="3"/>
      <c r="C44" s="8"/>
      <c r="D44" s="8"/>
      <c r="E44" s="8"/>
    </row>
    <row r="45" spans="1:8" ht="15" customHeight="1">
      <c r="A45" s="3"/>
      <c r="B45" s="3"/>
      <c r="C45" s="8"/>
      <c r="D45" s="8"/>
      <c r="E45" s="8"/>
    </row>
    <row r="46" spans="1:8" ht="15" customHeight="1">
      <c r="A46" s="3"/>
      <c r="B46" s="3"/>
      <c r="C46" s="8"/>
      <c r="D46" s="8"/>
      <c r="E46" s="8"/>
    </row>
    <row r="47" spans="1:8" ht="15" customHeight="1">
      <c r="A47" s="3"/>
      <c r="B47" s="3"/>
      <c r="C47" s="8"/>
      <c r="D47" s="8"/>
      <c r="E47" s="8"/>
    </row>
    <row r="48" spans="1:8" ht="15" customHeight="1">
      <c r="B48" s="1"/>
      <c r="C48" s="2"/>
      <c r="D48" s="2"/>
      <c r="E48" s="2"/>
    </row>
    <row r="49" spans="2:5" ht="15" customHeight="1">
      <c r="B49" s="1"/>
      <c r="C49" s="2"/>
      <c r="D49" s="2"/>
      <c r="E49" s="2"/>
    </row>
    <row r="50" spans="2:5" ht="15" customHeight="1">
      <c r="B50" s="1"/>
      <c r="C50" s="2"/>
      <c r="D50" s="2"/>
      <c r="E50" s="2"/>
    </row>
    <row r="51" spans="2:5" ht="15" customHeight="1">
      <c r="B51" s="1"/>
      <c r="C51" s="2"/>
      <c r="D51" s="2"/>
      <c r="E51" s="2"/>
    </row>
    <row r="52" spans="2:5" ht="15" customHeight="1">
      <c r="B52" s="1"/>
      <c r="C52" s="2"/>
      <c r="D52" s="2"/>
      <c r="E52" s="2"/>
    </row>
    <row r="53" spans="2:5" ht="15" customHeight="1">
      <c r="B53" s="1"/>
      <c r="C53" s="2"/>
      <c r="D53" s="2"/>
      <c r="E53" s="2"/>
    </row>
    <row r="54" spans="2:5" ht="15" customHeight="1">
      <c r="B54" s="1"/>
      <c r="C54" s="2"/>
      <c r="D54" s="2"/>
      <c r="E54" s="2"/>
    </row>
    <row r="55" spans="2:5" ht="15" customHeight="1">
      <c r="B55" s="1"/>
      <c r="C55" s="2"/>
      <c r="D55" s="2"/>
      <c r="E55" s="2"/>
    </row>
    <row r="56" spans="2:5" ht="15" customHeight="1">
      <c r="B56" s="1"/>
      <c r="C56" s="2"/>
      <c r="D56" s="2"/>
      <c r="E56" s="2"/>
    </row>
    <row r="57" spans="2:5" ht="15" customHeight="1">
      <c r="B57" s="1"/>
      <c r="C57" s="2"/>
      <c r="D57" s="2"/>
      <c r="E57" s="2"/>
    </row>
    <row r="58" spans="2:5" ht="15" customHeight="1">
      <c r="B58" s="1"/>
      <c r="C58" s="2"/>
      <c r="D58" s="2"/>
      <c r="E58" s="2"/>
    </row>
    <row r="59" spans="2:5" ht="15" customHeight="1">
      <c r="B59" s="1"/>
      <c r="C59" s="2"/>
      <c r="D59" s="2"/>
      <c r="E59" s="2"/>
    </row>
    <row r="60" spans="2:5" ht="15" customHeight="1">
      <c r="B60" s="1"/>
      <c r="C60" s="2"/>
      <c r="D60" s="2"/>
      <c r="E60" s="2"/>
    </row>
    <row r="61" spans="2:5" ht="15" customHeight="1">
      <c r="B61" s="1"/>
      <c r="C61" s="2"/>
      <c r="D61" s="2"/>
      <c r="E61" s="2"/>
    </row>
    <row r="62" spans="2:5" ht="15" customHeight="1">
      <c r="B62" s="1"/>
      <c r="C62" s="2"/>
      <c r="D62" s="2"/>
      <c r="E62" s="2"/>
    </row>
    <row r="63" spans="2:5" ht="15" customHeight="1">
      <c r="B63" s="1"/>
      <c r="C63" s="2"/>
      <c r="D63" s="2"/>
      <c r="E63" s="2"/>
    </row>
    <row r="64" spans="2:5" ht="15" customHeight="1">
      <c r="B64" s="1"/>
      <c r="C64" s="2"/>
      <c r="D64" s="2"/>
      <c r="E64" s="2"/>
    </row>
    <row r="65" spans="2:5" ht="15" customHeight="1">
      <c r="B65" s="1"/>
      <c r="C65" s="2"/>
      <c r="D65" s="2"/>
      <c r="E65" s="2"/>
    </row>
    <row r="66" spans="2:5" ht="15" customHeight="1">
      <c r="B66" s="1"/>
      <c r="C66" s="2"/>
      <c r="D66" s="2"/>
      <c r="E66" s="2"/>
    </row>
    <row r="67" spans="2:5" ht="15" customHeight="1">
      <c r="B67" s="1"/>
      <c r="C67" s="1"/>
      <c r="D67" s="1"/>
      <c r="E67" s="1"/>
    </row>
    <row r="68" spans="2:5" ht="15" customHeight="1">
      <c r="B68" s="1"/>
      <c r="C68" s="1"/>
      <c r="D68" s="1"/>
      <c r="E68" s="1"/>
    </row>
    <row r="69" spans="2:5" ht="15" customHeight="1">
      <c r="B69" s="1"/>
      <c r="C69" s="1"/>
      <c r="D69" s="1"/>
      <c r="E69" s="1"/>
    </row>
    <row r="70" spans="2:5" ht="15" customHeight="1">
      <c r="B70" s="1"/>
      <c r="C70" s="1"/>
      <c r="D70" s="1"/>
      <c r="E70" s="1"/>
    </row>
    <row r="71" spans="2:5" ht="15" customHeight="1">
      <c r="B71" s="1"/>
      <c r="C71" s="1"/>
      <c r="D71" s="1"/>
      <c r="E71" s="1"/>
    </row>
    <row r="72" spans="2:5" ht="15" customHeight="1">
      <c r="B72" s="1"/>
      <c r="C72" s="1"/>
      <c r="D72" s="1"/>
      <c r="E72" s="1"/>
    </row>
    <row r="73" spans="2:5" ht="15" customHeight="1">
      <c r="B73" s="1"/>
      <c r="C73" s="1"/>
      <c r="D73" s="1"/>
      <c r="E73" s="1"/>
    </row>
    <row r="74" spans="2:5" ht="15" customHeight="1">
      <c r="B74" s="1"/>
      <c r="C74" s="1"/>
      <c r="D74" s="1"/>
      <c r="E74" s="1"/>
    </row>
    <row r="75" spans="2:5" ht="15" customHeight="1">
      <c r="B75" s="1"/>
      <c r="C75" s="1"/>
      <c r="D75" s="1"/>
      <c r="E75" s="1"/>
    </row>
    <row r="76" spans="2:5" ht="15" customHeight="1">
      <c r="B76" s="1"/>
      <c r="C76" s="1"/>
      <c r="D76" s="1"/>
      <c r="E76" s="1"/>
    </row>
    <row r="77" spans="2:5" ht="15" customHeight="1">
      <c r="B77" s="1"/>
      <c r="C77" s="1"/>
      <c r="D77" s="1"/>
      <c r="E77" s="1"/>
    </row>
    <row r="78" spans="2:5" ht="15" customHeight="1">
      <c r="B78" s="1"/>
      <c r="C78" s="1"/>
      <c r="D78" s="1"/>
      <c r="E78" s="1"/>
    </row>
    <row r="79" spans="2:5" ht="15" customHeight="1">
      <c r="B79" s="1"/>
      <c r="C79" s="1"/>
      <c r="D79" s="1"/>
      <c r="E79" s="1"/>
    </row>
    <row r="80" spans="2:5" ht="15" customHeight="1">
      <c r="B80" s="1"/>
      <c r="C80" s="1"/>
      <c r="D80" s="1"/>
      <c r="E80" s="1"/>
    </row>
    <row r="81" spans="2:5" ht="15" customHeight="1">
      <c r="B81" s="1"/>
      <c r="C81" s="1"/>
      <c r="D81" s="1"/>
      <c r="E81" s="1"/>
    </row>
    <row r="82" spans="2:5" ht="15" customHeight="1">
      <c r="B82" s="1"/>
      <c r="C82" s="1"/>
      <c r="D82" s="1"/>
      <c r="E82" s="1"/>
    </row>
    <row r="83" spans="2:5" ht="15" customHeight="1">
      <c r="B83" s="1"/>
      <c r="C83" s="1"/>
      <c r="D83" s="1"/>
      <c r="E83" s="1"/>
    </row>
    <row r="84" spans="2:5" ht="15" customHeight="1">
      <c r="B84" s="1"/>
      <c r="C84" s="1"/>
      <c r="D84" s="1"/>
      <c r="E84" s="1"/>
    </row>
    <row r="85" spans="2:5" ht="15" customHeight="1">
      <c r="B85" s="1"/>
      <c r="C85" s="1"/>
      <c r="D85" s="1"/>
      <c r="E85" s="1"/>
    </row>
    <row r="86" spans="2:5" ht="15" customHeight="1">
      <c r="B86" s="1"/>
      <c r="C86" s="1"/>
      <c r="D86" s="1"/>
      <c r="E86" s="1"/>
    </row>
    <row r="87" spans="2:5" ht="15" customHeight="1">
      <c r="B87" s="1"/>
      <c r="C87" s="1"/>
      <c r="D87" s="1"/>
      <c r="E87" s="1"/>
    </row>
    <row r="88" spans="2:5" ht="15" customHeight="1">
      <c r="B88" s="1"/>
      <c r="C88" s="1"/>
      <c r="D88" s="1"/>
      <c r="E88" s="1"/>
    </row>
    <row r="89" spans="2:5" ht="15" customHeight="1">
      <c r="B89" s="1"/>
      <c r="C89" s="1"/>
      <c r="D89" s="1"/>
      <c r="E89" s="1"/>
    </row>
    <row r="90" spans="2:5" ht="15" customHeight="1">
      <c r="B90" s="1"/>
      <c r="C90" s="1"/>
      <c r="D90" s="1"/>
      <c r="E90" s="1"/>
    </row>
    <row r="91" spans="2:5" ht="15" customHeight="1">
      <c r="B91" s="1"/>
      <c r="C91" s="1"/>
      <c r="D91" s="1"/>
      <c r="E91" s="1"/>
    </row>
    <row r="92" spans="2:5" ht="15" customHeight="1">
      <c r="B92" s="1"/>
      <c r="C92" s="1"/>
      <c r="D92" s="1"/>
      <c r="E92" s="1"/>
    </row>
  </sheetData>
  <mergeCells count="1">
    <mergeCell ref="B36:C36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2"/>
  <sheetViews>
    <sheetView workbookViewId="0">
      <pane ySplit="1" topLeftCell="A2" activePane="bottomLeft" state="frozen"/>
      <selection pane="bottomLeft" activeCell="C4" sqref="C4:E4"/>
    </sheetView>
  </sheetViews>
  <sheetFormatPr defaultRowHeight="15" customHeight="1"/>
  <cols>
    <col min="1" max="1" width="2.140625" customWidth="1"/>
    <col min="2" max="2" width="22.7109375" customWidth="1"/>
    <col min="3" max="6" width="12.85546875" customWidth="1"/>
  </cols>
  <sheetData>
    <row r="1" spans="1:8" ht="18.75" customHeight="1">
      <c r="B1" s="10" t="s">
        <v>60</v>
      </c>
    </row>
    <row r="2" spans="1:8" ht="15" customHeight="1" thickBot="1">
      <c r="A2" s="3"/>
      <c r="B2" s="3"/>
      <c r="C2" s="3"/>
      <c r="D2" s="3"/>
      <c r="E2" s="3"/>
    </row>
    <row r="3" spans="1:8" ht="15" customHeight="1" thickBot="1">
      <c r="A3" s="3"/>
      <c r="B3" s="11" t="s">
        <v>0</v>
      </c>
      <c r="C3" s="12" t="s">
        <v>45</v>
      </c>
      <c r="D3" s="13" t="s">
        <v>46</v>
      </c>
      <c r="E3" s="36" t="s">
        <v>47</v>
      </c>
      <c r="F3" s="11" t="s">
        <v>9</v>
      </c>
    </row>
    <row r="4" spans="1:8" ht="15" customHeight="1">
      <c r="A4" s="3"/>
      <c r="B4" s="17" t="s">
        <v>4</v>
      </c>
      <c r="C4" s="55">
        <v>6031</v>
      </c>
      <c r="D4" s="56">
        <v>2101.35</v>
      </c>
      <c r="E4" s="57">
        <v>565</v>
      </c>
      <c r="F4" s="73">
        <v>8697.35</v>
      </c>
    </row>
    <row r="5" spans="1:8" ht="15" customHeight="1">
      <c r="A5" s="3"/>
      <c r="B5" s="18" t="s">
        <v>26</v>
      </c>
      <c r="C5" s="54">
        <v>0</v>
      </c>
      <c r="D5" s="59"/>
      <c r="E5" s="60">
        <v>0</v>
      </c>
      <c r="F5" s="73">
        <v>0</v>
      </c>
    </row>
    <row r="6" spans="1:8" ht="15" customHeight="1">
      <c r="A6" s="3"/>
      <c r="B6" s="18" t="s">
        <v>6</v>
      </c>
      <c r="C6" s="54">
        <v>0</v>
      </c>
      <c r="D6" s="61"/>
      <c r="E6" s="62">
        <v>0</v>
      </c>
      <c r="F6" s="73">
        <v>0</v>
      </c>
    </row>
    <row r="7" spans="1:8" ht="15" customHeight="1">
      <c r="A7" s="3"/>
      <c r="B7" s="18" t="s">
        <v>7</v>
      </c>
      <c r="C7" s="54">
        <v>0</v>
      </c>
      <c r="D7" s="61"/>
      <c r="E7" s="60">
        <v>0</v>
      </c>
      <c r="F7" s="73">
        <v>0</v>
      </c>
    </row>
    <row r="8" spans="1:8" ht="15" customHeight="1">
      <c r="A8" s="3"/>
      <c r="B8" s="50" t="s">
        <v>56</v>
      </c>
      <c r="C8" s="54">
        <v>460</v>
      </c>
      <c r="D8" s="59">
        <v>460</v>
      </c>
      <c r="E8" s="63">
        <v>460</v>
      </c>
      <c r="F8" s="73">
        <v>1380</v>
      </c>
    </row>
    <row r="9" spans="1:8" ht="15" customHeight="1">
      <c r="A9" s="3"/>
      <c r="B9" s="19" t="s">
        <v>21</v>
      </c>
      <c r="C9" s="64">
        <v>0</v>
      </c>
      <c r="D9" s="65"/>
      <c r="E9" s="66">
        <v>0</v>
      </c>
      <c r="F9" s="73">
        <v>0</v>
      </c>
      <c r="H9" s="53"/>
    </row>
    <row r="10" spans="1:8" ht="15" customHeight="1">
      <c r="A10" s="3"/>
      <c r="B10" s="19" t="s">
        <v>41</v>
      </c>
      <c r="C10" s="64">
        <v>0</v>
      </c>
      <c r="D10" s="65"/>
      <c r="E10" s="66">
        <v>0</v>
      </c>
      <c r="F10" s="73">
        <v>0</v>
      </c>
    </row>
    <row r="11" spans="1:8" ht="15" customHeight="1" thickBot="1">
      <c r="A11" s="3"/>
      <c r="B11" s="19" t="s">
        <v>8</v>
      </c>
      <c r="C11" s="64">
        <v>0</v>
      </c>
      <c r="D11" s="67"/>
      <c r="E11" s="68">
        <v>2.69</v>
      </c>
      <c r="F11" s="73">
        <v>2.69</v>
      </c>
    </row>
    <row r="12" spans="1:8" ht="15" customHeight="1" thickBot="1">
      <c r="A12" s="3"/>
      <c r="B12" s="11" t="s">
        <v>9</v>
      </c>
      <c r="C12" s="52">
        <f>SUM(C4:C11)</f>
        <v>6491</v>
      </c>
      <c r="D12" s="52">
        <f>SUM(D4:D11)</f>
        <v>2561.35</v>
      </c>
      <c r="E12" s="75">
        <f>SUM(E4:E11)</f>
        <v>1027.69</v>
      </c>
      <c r="F12" s="74">
        <f>SUM(F4:F11)</f>
        <v>10080.040000000001</v>
      </c>
    </row>
    <row r="13" spans="1:8" ht="15" customHeight="1" thickBot="1">
      <c r="A13" s="3"/>
      <c r="B13" s="3"/>
      <c r="C13" s="8"/>
      <c r="D13" s="6"/>
      <c r="E13" s="6"/>
    </row>
    <row r="14" spans="1:8" ht="15" customHeight="1" thickBot="1">
      <c r="A14" s="3"/>
      <c r="B14" s="11" t="s">
        <v>10</v>
      </c>
      <c r="C14" s="12" t="s">
        <v>45</v>
      </c>
      <c r="D14" s="13" t="s">
        <v>46</v>
      </c>
      <c r="E14" s="36" t="s">
        <v>47</v>
      </c>
      <c r="F14" s="11" t="s">
        <v>9</v>
      </c>
      <c r="H14" s="41"/>
    </row>
    <row r="15" spans="1:8" ht="15" customHeight="1">
      <c r="A15" s="3"/>
      <c r="B15" s="17" t="s">
        <v>33</v>
      </c>
      <c r="C15" s="55">
        <v>256.52999999999997</v>
      </c>
      <c r="D15" s="69">
        <v>346.3</v>
      </c>
      <c r="E15" s="70">
        <v>0</v>
      </c>
      <c r="F15" s="73">
        <v>602.83000000000004</v>
      </c>
      <c r="H15" s="42"/>
    </row>
    <row r="16" spans="1:8" ht="15" customHeight="1">
      <c r="A16" s="3"/>
      <c r="B16" s="18" t="s">
        <v>11</v>
      </c>
      <c r="C16" s="71">
        <v>113.65</v>
      </c>
      <c r="D16" s="59">
        <v>0</v>
      </c>
      <c r="E16" s="63">
        <v>0</v>
      </c>
      <c r="F16" s="73">
        <v>113.65</v>
      </c>
      <c r="H16" s="42"/>
    </row>
    <row r="17" spans="1:8" ht="15" customHeight="1">
      <c r="A17" s="3"/>
      <c r="B17" s="18" t="s">
        <v>34</v>
      </c>
      <c r="C17" s="71">
        <v>555</v>
      </c>
      <c r="D17" s="59">
        <v>555</v>
      </c>
      <c r="E17" s="63">
        <v>555</v>
      </c>
      <c r="F17" s="73">
        <v>1665</v>
      </c>
      <c r="H17" s="42"/>
    </row>
    <row r="18" spans="1:8" ht="15" customHeight="1">
      <c r="A18" s="3"/>
      <c r="B18" s="18" t="s">
        <v>27</v>
      </c>
      <c r="C18" s="54">
        <v>32.57</v>
      </c>
      <c r="D18" s="59">
        <v>204.25</v>
      </c>
      <c r="E18" s="60">
        <v>32.57</v>
      </c>
      <c r="F18" s="73">
        <v>269.39</v>
      </c>
      <c r="H18" s="42"/>
    </row>
    <row r="19" spans="1:8" ht="15" customHeight="1">
      <c r="A19" s="3"/>
      <c r="B19" s="18" t="s">
        <v>28</v>
      </c>
      <c r="C19" s="54">
        <v>76.12</v>
      </c>
      <c r="D19" s="59">
        <v>0</v>
      </c>
      <c r="E19" s="63">
        <v>0</v>
      </c>
      <c r="F19" s="73">
        <v>76.12</v>
      </c>
      <c r="H19" s="42"/>
    </row>
    <row r="20" spans="1:8" ht="15" customHeight="1">
      <c r="A20" s="3"/>
      <c r="B20" s="18" t="s">
        <v>29</v>
      </c>
      <c r="C20" s="54">
        <v>0</v>
      </c>
      <c r="D20" s="59">
        <v>125.18</v>
      </c>
      <c r="E20" s="63">
        <v>125.19</v>
      </c>
      <c r="F20" s="73">
        <v>250.37</v>
      </c>
      <c r="H20" s="42"/>
    </row>
    <row r="21" spans="1:8" ht="15" customHeight="1">
      <c r="A21" s="3"/>
      <c r="B21" s="18" t="s">
        <v>35</v>
      </c>
      <c r="C21" s="54">
        <v>61.95</v>
      </c>
      <c r="D21" s="59">
        <v>212.64</v>
      </c>
      <c r="E21" s="63">
        <v>272.67</v>
      </c>
      <c r="F21" s="73">
        <v>547.26</v>
      </c>
      <c r="H21" s="42"/>
    </row>
    <row r="22" spans="1:8" ht="15" customHeight="1">
      <c r="A22" s="3"/>
      <c r="B22" s="18" t="s">
        <v>12</v>
      </c>
      <c r="C22" s="71">
        <v>140.66999999999999</v>
      </c>
      <c r="D22" s="59">
        <v>140.66999999999999</v>
      </c>
      <c r="E22" s="63">
        <v>140.66999999999999</v>
      </c>
      <c r="F22" s="73">
        <v>422.01</v>
      </c>
      <c r="H22" s="42"/>
    </row>
    <row r="23" spans="1:8" ht="15" customHeight="1">
      <c r="A23" s="3"/>
      <c r="B23" s="18" t="s">
        <v>36</v>
      </c>
      <c r="C23" s="71">
        <v>0</v>
      </c>
      <c r="D23" s="61">
        <v>121</v>
      </c>
      <c r="E23" s="60">
        <v>185.22</v>
      </c>
      <c r="F23" s="73">
        <v>306.22000000000003</v>
      </c>
      <c r="H23" s="42"/>
    </row>
    <row r="24" spans="1:8" ht="15" customHeight="1">
      <c r="A24" s="3"/>
      <c r="B24" s="18" t="s">
        <v>19</v>
      </c>
      <c r="C24" s="71">
        <v>218.79</v>
      </c>
      <c r="D24" s="61">
        <v>265.02</v>
      </c>
      <c r="E24" s="63">
        <v>237.69</v>
      </c>
      <c r="F24" s="73">
        <v>721.5</v>
      </c>
      <c r="H24" s="42"/>
    </row>
    <row r="25" spans="1:8" ht="15" customHeight="1">
      <c r="A25" s="3"/>
      <c r="B25" s="18" t="s">
        <v>31</v>
      </c>
      <c r="C25" s="54">
        <v>59.66</v>
      </c>
      <c r="D25" s="61">
        <v>35.090000000000003</v>
      </c>
      <c r="E25" s="63">
        <v>18.61</v>
      </c>
      <c r="F25" s="73">
        <v>113.36</v>
      </c>
      <c r="H25" s="42"/>
    </row>
    <row r="26" spans="1:8" ht="15" customHeight="1">
      <c r="A26" s="3"/>
      <c r="B26" s="18" t="s">
        <v>30</v>
      </c>
      <c r="C26" s="71">
        <v>41.45</v>
      </c>
      <c r="D26" s="59">
        <v>31.74</v>
      </c>
      <c r="E26" s="63">
        <v>17.45</v>
      </c>
      <c r="F26" s="73">
        <v>90.64</v>
      </c>
      <c r="H26" s="42"/>
    </row>
    <row r="27" spans="1:8" ht="15" customHeight="1">
      <c r="A27" s="3"/>
      <c r="B27" s="18" t="s">
        <v>13</v>
      </c>
      <c r="C27" s="71">
        <v>18.5</v>
      </c>
      <c r="D27" s="59">
        <v>18.75</v>
      </c>
      <c r="E27" s="63">
        <v>18.2</v>
      </c>
      <c r="F27" s="73">
        <v>55.45</v>
      </c>
      <c r="H27" s="42"/>
    </row>
    <row r="28" spans="1:8" ht="15" customHeight="1">
      <c r="A28" s="3"/>
      <c r="B28" s="18" t="s">
        <v>20</v>
      </c>
      <c r="C28" s="71">
        <v>0</v>
      </c>
      <c r="D28" s="61">
        <v>0</v>
      </c>
      <c r="E28" s="63">
        <v>0</v>
      </c>
      <c r="F28" s="73">
        <v>0</v>
      </c>
      <c r="H28" s="42"/>
    </row>
    <row r="29" spans="1:8" ht="15" customHeight="1">
      <c r="A29" s="3"/>
      <c r="B29" s="18" t="s">
        <v>37</v>
      </c>
      <c r="C29" s="71">
        <v>76.569999999999993</v>
      </c>
      <c r="D29" s="59">
        <v>0</v>
      </c>
      <c r="E29" s="63">
        <v>77.03</v>
      </c>
      <c r="F29" s="73">
        <v>153.6</v>
      </c>
      <c r="H29" s="42"/>
    </row>
    <row r="30" spans="1:8" ht="15" customHeight="1">
      <c r="A30" s="3"/>
      <c r="B30" s="18" t="s">
        <v>38</v>
      </c>
      <c r="C30" s="71">
        <v>41.83</v>
      </c>
      <c r="D30" s="59">
        <v>37.86</v>
      </c>
      <c r="E30" s="63">
        <v>37.86</v>
      </c>
      <c r="F30" s="73">
        <v>117.55</v>
      </c>
      <c r="H30" s="42"/>
    </row>
    <row r="31" spans="1:8" ht="15" customHeight="1">
      <c r="A31" s="3"/>
      <c r="B31" s="50" t="s">
        <v>52</v>
      </c>
      <c r="C31" s="92">
        <v>13.39</v>
      </c>
      <c r="D31" s="87">
        <v>13.39</v>
      </c>
      <c r="E31" s="93">
        <v>13.39</v>
      </c>
      <c r="F31" s="73">
        <v>40.17</v>
      </c>
      <c r="H31" s="42"/>
    </row>
    <row r="32" spans="1:8" ht="15" customHeight="1">
      <c r="A32" s="3"/>
      <c r="B32" s="18" t="s">
        <v>39</v>
      </c>
      <c r="C32" s="71">
        <v>491.72</v>
      </c>
      <c r="D32" s="59">
        <v>0</v>
      </c>
      <c r="E32" s="63">
        <v>0</v>
      </c>
      <c r="F32" s="73">
        <v>491.72</v>
      </c>
      <c r="H32" s="42"/>
    </row>
    <row r="33" spans="1:8" ht="15" customHeight="1" thickBot="1">
      <c r="A33" s="3"/>
      <c r="B33" s="18" t="s">
        <v>32</v>
      </c>
      <c r="C33" s="71">
        <v>0</v>
      </c>
      <c r="D33" s="59">
        <v>0</v>
      </c>
      <c r="E33" s="63">
        <v>0</v>
      </c>
      <c r="F33" s="73">
        <v>0</v>
      </c>
      <c r="H33" s="42"/>
    </row>
    <row r="34" spans="1:8" ht="15" customHeight="1" thickBot="1">
      <c r="A34" s="3"/>
      <c r="B34" s="11" t="s">
        <v>9</v>
      </c>
      <c r="C34" s="76">
        <f>SUM(C15:C33)</f>
        <v>2198.4</v>
      </c>
      <c r="D34" s="76">
        <f>SUM(D15:D33)</f>
        <v>2106.89</v>
      </c>
      <c r="E34" s="77">
        <f>SUM(E15:E33)</f>
        <v>1731.5500000000002</v>
      </c>
      <c r="F34" s="74">
        <f>SUM(F15:F33)</f>
        <v>6036.8400000000011</v>
      </c>
      <c r="H34" s="42"/>
    </row>
    <row r="35" spans="1:8" ht="15" customHeight="1" thickBot="1">
      <c r="A35" s="3"/>
      <c r="B35" s="3"/>
      <c r="C35" s="8"/>
      <c r="D35" s="8"/>
      <c r="E35" s="8"/>
      <c r="H35" s="42"/>
    </row>
    <row r="36" spans="1:8" ht="15" customHeight="1" thickBot="1">
      <c r="A36" s="3"/>
      <c r="B36" s="130" t="s">
        <v>18</v>
      </c>
      <c r="C36" s="131"/>
      <c r="D36" s="8"/>
      <c r="E36" s="8"/>
      <c r="H36" s="42"/>
    </row>
    <row r="37" spans="1:8" ht="15" customHeight="1">
      <c r="A37" s="3"/>
      <c r="B37" s="23" t="s">
        <v>15</v>
      </c>
      <c r="C37" s="78">
        <f>SUM(F12)</f>
        <v>10080.040000000001</v>
      </c>
      <c r="D37" s="8"/>
      <c r="E37" s="8"/>
    </row>
    <row r="38" spans="1:8" ht="15" customHeight="1" thickBot="1">
      <c r="A38" s="3"/>
      <c r="B38" s="25" t="s">
        <v>16</v>
      </c>
      <c r="C38" s="79">
        <f>SUM(F34)</f>
        <v>6036.8400000000011</v>
      </c>
      <c r="D38" s="8"/>
      <c r="E38" s="8"/>
    </row>
    <row r="39" spans="1:8" ht="15" customHeight="1" thickBot="1">
      <c r="A39" s="3"/>
      <c r="B39" s="21" t="s">
        <v>17</v>
      </c>
      <c r="C39" s="80">
        <f>SUM(C37-C38)</f>
        <v>4043.2</v>
      </c>
      <c r="D39" s="8"/>
      <c r="E39" s="8"/>
    </row>
    <row r="40" spans="1:8" ht="15" customHeight="1">
      <c r="A40" s="3"/>
      <c r="B40" s="5"/>
      <c r="C40" s="7"/>
      <c r="D40" s="8"/>
      <c r="E40" s="8"/>
    </row>
    <row r="41" spans="1:8" ht="15" customHeight="1">
      <c r="A41" s="3"/>
      <c r="B41" s="4"/>
      <c r="C41" s="9"/>
      <c r="D41" s="8"/>
      <c r="E41" s="8"/>
    </row>
    <row r="42" spans="1:8" ht="15" customHeight="1">
      <c r="A42" s="3"/>
      <c r="B42" s="3"/>
      <c r="C42" s="8"/>
      <c r="D42" s="8"/>
      <c r="E42" s="8"/>
    </row>
    <row r="43" spans="1:8" ht="15" customHeight="1">
      <c r="A43" s="3"/>
      <c r="B43" s="3"/>
      <c r="C43" s="8"/>
      <c r="D43" s="8"/>
      <c r="E43" s="8"/>
    </row>
    <row r="44" spans="1:8" ht="15" customHeight="1">
      <c r="A44" s="3"/>
      <c r="B44" s="3"/>
      <c r="C44" s="8"/>
      <c r="D44" s="8"/>
      <c r="E44" s="8"/>
    </row>
    <row r="45" spans="1:8" ht="15" customHeight="1">
      <c r="A45" s="3"/>
      <c r="B45" s="3"/>
      <c r="C45" s="8"/>
      <c r="D45" s="8"/>
      <c r="E45" s="8"/>
    </row>
    <row r="46" spans="1:8" ht="15" customHeight="1">
      <c r="A46" s="3"/>
      <c r="B46" s="3"/>
      <c r="C46" s="8"/>
      <c r="D46" s="8"/>
      <c r="E46" s="8"/>
    </row>
    <row r="47" spans="1:8" ht="15" customHeight="1">
      <c r="A47" s="3"/>
      <c r="B47" s="3"/>
      <c r="C47" s="8"/>
      <c r="D47" s="8"/>
      <c r="E47" s="8"/>
    </row>
    <row r="48" spans="1:8" ht="15" customHeight="1">
      <c r="B48" s="1"/>
      <c r="C48" s="2"/>
      <c r="D48" s="2"/>
      <c r="E48" s="2"/>
    </row>
    <row r="49" spans="2:5" ht="15" customHeight="1">
      <c r="B49" s="1"/>
      <c r="C49" s="2"/>
      <c r="D49" s="2"/>
      <c r="E49" s="2"/>
    </row>
    <row r="50" spans="2:5" ht="15" customHeight="1">
      <c r="B50" s="1"/>
      <c r="C50" s="2"/>
      <c r="D50" s="2"/>
      <c r="E50" s="2"/>
    </row>
    <row r="51" spans="2:5" ht="15" customHeight="1">
      <c r="B51" s="1"/>
      <c r="C51" s="2"/>
      <c r="D51" s="2"/>
      <c r="E51" s="2"/>
    </row>
    <row r="52" spans="2:5" ht="15" customHeight="1">
      <c r="B52" s="1"/>
      <c r="C52" s="2"/>
      <c r="D52" s="2"/>
      <c r="E52" s="2"/>
    </row>
    <row r="53" spans="2:5" ht="15" customHeight="1">
      <c r="B53" s="1"/>
      <c r="C53" s="2"/>
      <c r="D53" s="2"/>
      <c r="E53" s="2"/>
    </row>
    <row r="54" spans="2:5" ht="15" customHeight="1">
      <c r="B54" s="1"/>
      <c r="C54" s="2"/>
      <c r="D54" s="2"/>
      <c r="E54" s="2"/>
    </row>
    <row r="55" spans="2:5" ht="15" customHeight="1">
      <c r="B55" s="1"/>
      <c r="C55" s="2"/>
      <c r="D55" s="2"/>
      <c r="E55" s="2"/>
    </row>
    <row r="56" spans="2:5" ht="15" customHeight="1">
      <c r="B56" s="1"/>
      <c r="C56" s="2"/>
      <c r="D56" s="2"/>
      <c r="E56" s="2"/>
    </row>
    <row r="57" spans="2:5" ht="15" customHeight="1">
      <c r="B57" s="1"/>
      <c r="C57" s="2"/>
      <c r="D57" s="2"/>
      <c r="E57" s="2"/>
    </row>
    <row r="58" spans="2:5" ht="15" customHeight="1">
      <c r="B58" s="1"/>
      <c r="C58" s="2"/>
      <c r="D58" s="2"/>
      <c r="E58" s="2"/>
    </row>
    <row r="59" spans="2:5" ht="15" customHeight="1">
      <c r="B59" s="1"/>
      <c r="C59" s="2"/>
      <c r="D59" s="2"/>
      <c r="E59" s="2"/>
    </row>
    <row r="60" spans="2:5" ht="15" customHeight="1">
      <c r="B60" s="1"/>
      <c r="C60" s="2"/>
      <c r="D60" s="2"/>
      <c r="E60" s="2"/>
    </row>
    <row r="61" spans="2:5" ht="15" customHeight="1">
      <c r="B61" s="1"/>
      <c r="C61" s="2"/>
      <c r="D61" s="2"/>
      <c r="E61" s="2"/>
    </row>
    <row r="62" spans="2:5" ht="15" customHeight="1">
      <c r="B62" s="1"/>
      <c r="C62" s="2"/>
      <c r="D62" s="2"/>
      <c r="E62" s="2"/>
    </row>
    <row r="63" spans="2:5" ht="15" customHeight="1">
      <c r="B63" s="1"/>
      <c r="C63" s="2"/>
      <c r="D63" s="2"/>
      <c r="E63" s="2"/>
    </row>
    <row r="64" spans="2:5" ht="15" customHeight="1">
      <c r="B64" s="1"/>
      <c r="C64" s="2"/>
      <c r="D64" s="2"/>
      <c r="E64" s="2"/>
    </row>
    <row r="65" spans="2:5" ht="15" customHeight="1">
      <c r="B65" s="1"/>
      <c r="C65" s="2"/>
      <c r="D65" s="2"/>
      <c r="E65" s="2"/>
    </row>
    <row r="66" spans="2:5" ht="15" customHeight="1">
      <c r="B66" s="1"/>
      <c r="C66" s="2"/>
      <c r="D66" s="2"/>
      <c r="E66" s="2"/>
    </row>
    <row r="67" spans="2:5" ht="15" customHeight="1">
      <c r="B67" s="1"/>
      <c r="C67" s="1"/>
      <c r="D67" s="1"/>
      <c r="E67" s="1"/>
    </row>
    <row r="68" spans="2:5" ht="15" customHeight="1">
      <c r="B68" s="1"/>
      <c r="C68" s="1"/>
      <c r="D68" s="1"/>
      <c r="E68" s="1"/>
    </row>
    <row r="69" spans="2:5" ht="15" customHeight="1">
      <c r="B69" s="1"/>
      <c r="C69" s="1"/>
      <c r="D69" s="1"/>
      <c r="E69" s="1"/>
    </row>
    <row r="70" spans="2:5" ht="15" customHeight="1">
      <c r="B70" s="1"/>
      <c r="C70" s="1"/>
      <c r="D70" s="1"/>
      <c r="E70" s="1"/>
    </row>
    <row r="71" spans="2:5" ht="15" customHeight="1">
      <c r="B71" s="1"/>
      <c r="C71" s="1"/>
      <c r="D71" s="1"/>
      <c r="E71" s="1"/>
    </row>
    <row r="72" spans="2:5" ht="15" customHeight="1">
      <c r="B72" s="1"/>
      <c r="C72" s="1"/>
      <c r="D72" s="1"/>
      <c r="E72" s="1"/>
    </row>
    <row r="73" spans="2:5" ht="15" customHeight="1">
      <c r="B73" s="1"/>
      <c r="C73" s="1"/>
      <c r="D73" s="1"/>
      <c r="E73" s="1"/>
    </row>
    <row r="74" spans="2:5" ht="15" customHeight="1">
      <c r="B74" s="1"/>
      <c r="C74" s="1"/>
      <c r="D74" s="1"/>
      <c r="E74" s="1"/>
    </row>
    <row r="75" spans="2:5" ht="15" customHeight="1">
      <c r="B75" s="1"/>
      <c r="C75" s="1"/>
      <c r="D75" s="1"/>
      <c r="E75" s="1"/>
    </row>
    <row r="76" spans="2:5" ht="15" customHeight="1">
      <c r="B76" s="1"/>
      <c r="C76" s="1"/>
      <c r="D76" s="1"/>
      <c r="E76" s="1"/>
    </row>
    <row r="77" spans="2:5" ht="15" customHeight="1">
      <c r="B77" s="1"/>
      <c r="C77" s="1"/>
      <c r="D77" s="1"/>
      <c r="E77" s="1"/>
    </row>
    <row r="78" spans="2:5" ht="15" customHeight="1">
      <c r="B78" s="1"/>
      <c r="C78" s="1"/>
      <c r="D78" s="1"/>
      <c r="E78" s="1"/>
    </row>
    <row r="79" spans="2:5" ht="15" customHeight="1">
      <c r="B79" s="1"/>
      <c r="C79" s="1"/>
      <c r="D79" s="1"/>
      <c r="E79" s="1"/>
    </row>
    <row r="80" spans="2:5" ht="15" customHeight="1">
      <c r="B80" s="1"/>
      <c r="C80" s="1"/>
      <c r="D80" s="1"/>
      <c r="E80" s="1"/>
    </row>
    <row r="81" spans="2:5" ht="15" customHeight="1">
      <c r="B81" s="1"/>
      <c r="C81" s="1"/>
      <c r="D81" s="1"/>
      <c r="E81" s="1"/>
    </row>
    <row r="82" spans="2:5" ht="15" customHeight="1">
      <c r="B82" s="1"/>
      <c r="C82" s="1"/>
      <c r="D82" s="1"/>
      <c r="E82" s="1"/>
    </row>
    <row r="83" spans="2:5" ht="15" customHeight="1">
      <c r="B83" s="1"/>
      <c r="C83" s="1"/>
      <c r="D83" s="1"/>
      <c r="E83" s="1"/>
    </row>
    <row r="84" spans="2:5" ht="15" customHeight="1">
      <c r="B84" s="1"/>
      <c r="C84" s="1"/>
      <c r="D84" s="1"/>
      <c r="E84" s="1"/>
    </row>
    <row r="85" spans="2:5" ht="15" customHeight="1">
      <c r="B85" s="1"/>
      <c r="C85" s="1"/>
      <c r="D85" s="1"/>
      <c r="E85" s="1"/>
    </row>
    <row r="86" spans="2:5" ht="15" customHeight="1">
      <c r="B86" s="1"/>
      <c r="C86" s="1"/>
      <c r="D86" s="1"/>
      <c r="E86" s="1"/>
    </row>
    <row r="87" spans="2:5" ht="15" customHeight="1">
      <c r="B87" s="1"/>
      <c r="C87" s="1"/>
      <c r="D87" s="1"/>
      <c r="E87" s="1"/>
    </row>
    <row r="88" spans="2:5" ht="15" customHeight="1">
      <c r="B88" s="1"/>
      <c r="C88" s="1"/>
      <c r="D88" s="1"/>
      <c r="E88" s="1"/>
    </row>
    <row r="89" spans="2:5" ht="15" customHeight="1">
      <c r="B89" s="1"/>
      <c r="C89" s="1"/>
      <c r="D89" s="1"/>
      <c r="E89" s="1"/>
    </row>
    <row r="90" spans="2:5" ht="15" customHeight="1">
      <c r="B90" s="1"/>
      <c r="C90" s="1"/>
      <c r="D90" s="1"/>
      <c r="E90" s="1"/>
    </row>
    <row r="91" spans="2:5" ht="15" customHeight="1">
      <c r="B91" s="1"/>
      <c r="C91" s="1"/>
      <c r="D91" s="1"/>
      <c r="E91" s="1"/>
    </row>
    <row r="92" spans="2:5" ht="15" customHeight="1">
      <c r="B92" s="1"/>
      <c r="C92" s="1"/>
      <c r="D92" s="1"/>
      <c r="E92" s="1"/>
    </row>
  </sheetData>
  <mergeCells count="1">
    <mergeCell ref="B36:C36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2"/>
  <sheetViews>
    <sheetView zoomScale="85" zoomScaleNormal="85" workbookViewId="0">
      <selection activeCell="C4" sqref="C4:E8"/>
    </sheetView>
  </sheetViews>
  <sheetFormatPr defaultRowHeight="15" customHeight="1"/>
  <cols>
    <col min="1" max="1" width="2.140625" customWidth="1"/>
    <col min="2" max="2" width="21.85546875" customWidth="1"/>
    <col min="3" max="3" width="15.28515625" customWidth="1"/>
    <col min="4" max="4" width="13.85546875" customWidth="1"/>
    <col min="5" max="5" width="16.140625" customWidth="1"/>
    <col min="6" max="6" width="17.5703125" customWidth="1"/>
  </cols>
  <sheetData>
    <row r="1" spans="1:8" ht="18.75" customHeight="1">
      <c r="B1" s="10" t="s">
        <v>54</v>
      </c>
    </row>
    <row r="2" spans="1:8" ht="15" customHeight="1" thickBot="1">
      <c r="A2" s="3"/>
      <c r="B2" s="3"/>
      <c r="C2" s="3"/>
      <c r="D2" s="3"/>
      <c r="E2" s="3"/>
    </row>
    <row r="3" spans="1:8" ht="15" customHeight="1" thickBot="1">
      <c r="A3" s="3"/>
      <c r="B3" s="94" t="s">
        <v>0</v>
      </c>
      <c r="C3" s="95" t="s">
        <v>48</v>
      </c>
      <c r="D3" s="96" t="s">
        <v>49</v>
      </c>
      <c r="E3" s="97" t="s">
        <v>50</v>
      </c>
      <c r="F3" s="94" t="s">
        <v>9</v>
      </c>
    </row>
    <row r="4" spans="1:8" ht="15" customHeight="1">
      <c r="A4" s="3"/>
      <c r="B4" s="99" t="s">
        <v>4</v>
      </c>
      <c r="C4" s="100">
        <v>542</v>
      </c>
      <c r="D4" s="101">
        <v>340.5</v>
      </c>
      <c r="E4" s="102">
        <v>475</v>
      </c>
      <c r="F4" s="103">
        <v>1357.5</v>
      </c>
    </row>
    <row r="5" spans="1:8" ht="15" customHeight="1">
      <c r="A5" s="3"/>
      <c r="B5" s="50" t="s">
        <v>26</v>
      </c>
      <c r="C5" s="104">
        <v>0</v>
      </c>
      <c r="D5" s="87">
        <v>0</v>
      </c>
      <c r="E5" s="105">
        <v>0</v>
      </c>
      <c r="F5" s="103">
        <v>0</v>
      </c>
    </row>
    <row r="6" spans="1:8" ht="15" customHeight="1">
      <c r="A6" s="3"/>
      <c r="B6" s="50" t="s">
        <v>6</v>
      </c>
      <c r="C6" s="104">
        <v>0</v>
      </c>
      <c r="D6" s="106">
        <v>0</v>
      </c>
      <c r="E6" s="107">
        <v>0</v>
      </c>
      <c r="F6" s="103">
        <v>0</v>
      </c>
    </row>
    <row r="7" spans="1:8" ht="15" customHeight="1">
      <c r="A7" s="3"/>
      <c r="B7" s="50" t="s">
        <v>7</v>
      </c>
      <c r="C7" s="104">
        <v>0</v>
      </c>
      <c r="D7" s="106">
        <v>0</v>
      </c>
      <c r="E7" s="105">
        <v>0</v>
      </c>
      <c r="F7" s="103">
        <v>0</v>
      </c>
    </row>
    <row r="8" spans="1:8" ht="15" customHeight="1">
      <c r="A8" s="3"/>
      <c r="B8" s="50" t="s">
        <v>56</v>
      </c>
      <c r="C8" s="104">
        <v>460</v>
      </c>
      <c r="D8" s="87">
        <v>460</v>
      </c>
      <c r="E8" s="93">
        <v>460</v>
      </c>
      <c r="F8" s="103">
        <v>1380</v>
      </c>
    </row>
    <row r="9" spans="1:8" ht="15" customHeight="1">
      <c r="A9" s="3"/>
      <c r="B9" s="108" t="s">
        <v>21</v>
      </c>
      <c r="C9" s="109">
        <v>0</v>
      </c>
      <c r="D9" s="110">
        <v>0</v>
      </c>
      <c r="E9" s="111">
        <v>0</v>
      </c>
      <c r="F9" s="103">
        <v>0</v>
      </c>
    </row>
    <row r="10" spans="1:8" ht="15" customHeight="1">
      <c r="A10" s="3"/>
      <c r="B10" s="108" t="s">
        <v>41</v>
      </c>
      <c r="C10" s="109">
        <v>0</v>
      </c>
      <c r="D10" s="110">
        <v>0</v>
      </c>
      <c r="E10" s="111">
        <v>0</v>
      </c>
      <c r="F10" s="103"/>
    </row>
    <row r="11" spans="1:8" ht="15" customHeight="1" thickBot="1">
      <c r="A11" s="3"/>
      <c r="B11" s="108" t="s">
        <v>8</v>
      </c>
      <c r="C11" s="109">
        <v>0</v>
      </c>
      <c r="D11" s="112">
        <v>0</v>
      </c>
      <c r="E11" s="113">
        <v>0</v>
      </c>
      <c r="F11" s="103">
        <v>0</v>
      </c>
    </row>
    <row r="12" spans="1:8" ht="15" customHeight="1" thickBot="1">
      <c r="A12" s="3"/>
      <c r="B12" s="11" t="s">
        <v>9</v>
      </c>
      <c r="C12" s="15">
        <f>SUM(C4:C11)</f>
        <v>1002</v>
      </c>
      <c r="D12" s="15">
        <f>SUM(D4:D11)</f>
        <v>800.5</v>
      </c>
      <c r="E12" s="37">
        <f>SUM(E4:E11)</f>
        <v>935</v>
      </c>
      <c r="F12" s="40">
        <f>SUM(F4:F11)</f>
        <v>2737.5</v>
      </c>
    </row>
    <row r="13" spans="1:8" ht="15" customHeight="1" thickBot="1">
      <c r="A13" s="3"/>
      <c r="B13" s="114"/>
      <c r="C13" s="115"/>
      <c r="D13" s="116"/>
      <c r="E13" s="116"/>
      <c r="F13" s="114"/>
    </row>
    <row r="14" spans="1:8" ht="15" customHeight="1" thickBot="1">
      <c r="A14" s="3"/>
      <c r="B14" s="11" t="s">
        <v>10</v>
      </c>
      <c r="C14" s="12" t="s">
        <v>48</v>
      </c>
      <c r="D14" s="13" t="s">
        <v>49</v>
      </c>
      <c r="E14" s="36" t="s">
        <v>50</v>
      </c>
      <c r="F14" s="11" t="s">
        <v>9</v>
      </c>
      <c r="H14" s="41"/>
    </row>
    <row r="15" spans="1:8" ht="16.5" customHeight="1">
      <c r="A15" s="3"/>
      <c r="B15" s="99" t="s">
        <v>33</v>
      </c>
      <c r="C15" s="100">
        <v>333.13</v>
      </c>
      <c r="D15" s="117">
        <v>179.58</v>
      </c>
      <c r="E15" s="118">
        <v>138.29</v>
      </c>
      <c r="F15" s="119">
        <v>651</v>
      </c>
      <c r="H15" s="42"/>
    </row>
    <row r="16" spans="1:8" ht="15" customHeight="1">
      <c r="A16" s="3"/>
      <c r="B16" s="50" t="s">
        <v>11</v>
      </c>
      <c r="C16" s="92">
        <v>0</v>
      </c>
      <c r="D16" s="87">
        <v>0</v>
      </c>
      <c r="E16" s="93">
        <v>500</v>
      </c>
      <c r="F16" s="119">
        <v>500</v>
      </c>
      <c r="H16" s="42"/>
    </row>
    <row r="17" spans="1:8" ht="15" customHeight="1">
      <c r="A17" s="3"/>
      <c r="B17" s="50" t="s">
        <v>34</v>
      </c>
      <c r="C17" s="92">
        <v>0</v>
      </c>
      <c r="D17" s="87">
        <v>1099</v>
      </c>
      <c r="E17" s="93">
        <v>537</v>
      </c>
      <c r="F17" s="119">
        <v>1636</v>
      </c>
      <c r="H17" s="42"/>
    </row>
    <row r="18" spans="1:8" ht="15" customHeight="1">
      <c r="A18" s="3"/>
      <c r="B18" s="50" t="s">
        <v>27</v>
      </c>
      <c r="C18" s="104">
        <v>32.590000000000003</v>
      </c>
      <c r="D18" s="87">
        <v>32.57</v>
      </c>
      <c r="E18" s="105">
        <v>7.92</v>
      </c>
      <c r="F18" s="119">
        <v>73.08</v>
      </c>
      <c r="H18" s="42"/>
    </row>
    <row r="19" spans="1:8" ht="15" customHeight="1">
      <c r="A19" s="3"/>
      <c r="B19" s="50" t="s">
        <v>28</v>
      </c>
      <c r="C19" s="104">
        <v>76.12</v>
      </c>
      <c r="D19" s="87">
        <v>0</v>
      </c>
      <c r="E19" s="93">
        <v>0</v>
      </c>
      <c r="F19" s="119">
        <v>76.12</v>
      </c>
      <c r="H19" s="42"/>
    </row>
    <row r="20" spans="1:8" ht="15" customHeight="1">
      <c r="A20" s="3"/>
      <c r="B20" s="50" t="s">
        <v>29</v>
      </c>
      <c r="C20" s="104">
        <v>125.19</v>
      </c>
      <c r="D20" s="87">
        <v>0</v>
      </c>
      <c r="E20" s="93">
        <v>125.19</v>
      </c>
      <c r="F20" s="119">
        <v>250.38</v>
      </c>
      <c r="H20" s="42"/>
    </row>
    <row r="21" spans="1:8" ht="15" customHeight="1">
      <c r="A21" s="3"/>
      <c r="B21" s="50" t="s">
        <v>35</v>
      </c>
      <c r="C21" s="104">
        <v>155.99</v>
      </c>
      <c r="D21" s="87">
        <v>411.32</v>
      </c>
      <c r="E21" s="93">
        <v>116.28</v>
      </c>
      <c r="F21" s="119">
        <v>683.59</v>
      </c>
      <c r="H21" s="42"/>
    </row>
    <row r="22" spans="1:8" ht="15" customHeight="1">
      <c r="A22" s="3"/>
      <c r="B22" s="50" t="s">
        <v>12</v>
      </c>
      <c r="C22" s="92">
        <v>140.66999999999999</v>
      </c>
      <c r="D22" s="87">
        <v>64.12</v>
      </c>
      <c r="E22" s="93">
        <v>64.12</v>
      </c>
      <c r="F22" s="119">
        <v>268.91000000000003</v>
      </c>
      <c r="H22" s="42"/>
    </row>
    <row r="23" spans="1:8" ht="15" customHeight="1">
      <c r="A23" s="3"/>
      <c r="B23" s="50" t="s">
        <v>36</v>
      </c>
      <c r="C23" s="92">
        <v>0</v>
      </c>
      <c r="D23" s="106">
        <v>0</v>
      </c>
      <c r="E23" s="105">
        <v>185.22</v>
      </c>
      <c r="F23" s="119">
        <v>185.22</v>
      </c>
      <c r="H23" s="42"/>
    </row>
    <row r="24" spans="1:8" ht="15" customHeight="1">
      <c r="A24" s="3"/>
      <c r="B24" s="50" t="s">
        <v>19</v>
      </c>
      <c r="C24" s="92">
        <v>272.2</v>
      </c>
      <c r="D24" s="106">
        <v>286.91000000000003</v>
      </c>
      <c r="E24" s="93">
        <v>206.58</v>
      </c>
      <c r="F24" s="119">
        <v>765.69</v>
      </c>
      <c r="H24" s="42"/>
    </row>
    <row r="25" spans="1:8" ht="15" customHeight="1">
      <c r="A25" s="3"/>
      <c r="B25" s="50" t="s">
        <v>31</v>
      </c>
      <c r="C25" s="104">
        <v>25</v>
      </c>
      <c r="D25" s="106">
        <v>56.29</v>
      </c>
      <c r="E25" s="93">
        <v>53.36</v>
      </c>
      <c r="F25" s="119">
        <v>134.65</v>
      </c>
      <c r="H25" s="42"/>
    </row>
    <row r="26" spans="1:8" ht="15" customHeight="1">
      <c r="A26" s="3"/>
      <c r="B26" s="50" t="s">
        <v>30</v>
      </c>
      <c r="C26" s="92">
        <v>56.57</v>
      </c>
      <c r="D26" s="87">
        <v>6.95</v>
      </c>
      <c r="E26" s="93">
        <v>30.88</v>
      </c>
      <c r="F26" s="119">
        <v>94.4</v>
      </c>
      <c r="H26" s="42"/>
    </row>
    <row r="27" spans="1:8" ht="15" customHeight="1">
      <c r="A27" s="3"/>
      <c r="B27" s="50" t="s">
        <v>13</v>
      </c>
      <c r="C27" s="92">
        <v>14.3</v>
      </c>
      <c r="D27" s="87">
        <v>14.5</v>
      </c>
      <c r="E27" s="93">
        <v>18.2</v>
      </c>
      <c r="F27" s="119">
        <v>47</v>
      </c>
      <c r="H27" s="42"/>
    </row>
    <row r="28" spans="1:8" ht="15" customHeight="1">
      <c r="A28" s="3"/>
      <c r="B28" s="50" t="s">
        <v>20</v>
      </c>
      <c r="C28" s="92">
        <v>0</v>
      </c>
      <c r="D28" s="106">
        <v>0</v>
      </c>
      <c r="E28" s="93">
        <v>0</v>
      </c>
      <c r="F28" s="119">
        <v>0</v>
      </c>
      <c r="H28" s="42"/>
    </row>
    <row r="29" spans="1:8" ht="15" customHeight="1">
      <c r="A29" s="3"/>
      <c r="B29" s="50" t="s">
        <v>37</v>
      </c>
      <c r="C29" s="92">
        <v>0</v>
      </c>
      <c r="D29" s="87">
        <v>77.680000000000007</v>
      </c>
      <c r="E29" s="93">
        <v>0</v>
      </c>
      <c r="F29" s="119">
        <v>77.680000000000007</v>
      </c>
      <c r="H29" s="42"/>
    </row>
    <row r="30" spans="1:8" ht="15" customHeight="1">
      <c r="A30" s="3"/>
      <c r="B30" s="50" t="s">
        <v>38</v>
      </c>
      <c r="C30" s="92">
        <v>37.86</v>
      </c>
      <c r="D30" s="87">
        <v>37.86</v>
      </c>
      <c r="E30" s="93">
        <v>37.86</v>
      </c>
      <c r="F30" s="119">
        <v>113.58</v>
      </c>
      <c r="H30" s="42"/>
    </row>
    <row r="31" spans="1:8" ht="15" customHeight="1">
      <c r="A31" s="3"/>
      <c r="B31" s="50" t="s">
        <v>52</v>
      </c>
      <c r="C31" s="92">
        <v>13.39</v>
      </c>
      <c r="D31" s="87">
        <v>13.39</v>
      </c>
      <c r="E31" s="93">
        <v>13.39</v>
      </c>
      <c r="F31" s="119">
        <v>40.17</v>
      </c>
      <c r="H31" s="42"/>
    </row>
    <row r="32" spans="1:8" ht="15" customHeight="1">
      <c r="A32" s="3"/>
      <c r="B32" s="50" t="s">
        <v>39</v>
      </c>
      <c r="C32" s="92">
        <v>0</v>
      </c>
      <c r="D32" s="87">
        <v>0</v>
      </c>
      <c r="E32" s="93">
        <v>0</v>
      </c>
      <c r="F32" s="119">
        <v>0</v>
      </c>
      <c r="H32" s="42"/>
    </row>
    <row r="33" spans="1:8" ht="15" customHeight="1" thickBot="1">
      <c r="A33" s="3"/>
      <c r="B33" s="50" t="s">
        <v>32</v>
      </c>
      <c r="C33" s="92">
        <v>59.78</v>
      </c>
      <c r="D33" s="87">
        <v>0</v>
      </c>
      <c r="E33" s="93">
        <v>0</v>
      </c>
      <c r="F33" s="119">
        <v>59.78</v>
      </c>
      <c r="H33" s="42"/>
    </row>
    <row r="34" spans="1:8" ht="15" customHeight="1" thickBot="1">
      <c r="A34" s="3"/>
      <c r="B34" s="11" t="s">
        <v>9</v>
      </c>
      <c r="C34" s="20">
        <f>SUM(C15:C33)</f>
        <v>1342.7899999999997</v>
      </c>
      <c r="D34" s="20">
        <f>SUM(D15:D33)</f>
        <v>2280.1699999999992</v>
      </c>
      <c r="E34" s="39">
        <f>SUM(E15:E33)</f>
        <v>2034.2900000000002</v>
      </c>
      <c r="F34" s="40">
        <f>SUM(F15:F33)</f>
        <v>5657.2499999999991</v>
      </c>
      <c r="H34" s="42"/>
    </row>
    <row r="35" spans="1:8" ht="15" customHeight="1" thickBot="1">
      <c r="A35" s="3"/>
      <c r="B35" s="114"/>
      <c r="C35" s="115"/>
      <c r="D35" s="115"/>
      <c r="E35" s="115"/>
      <c r="F35" s="114"/>
      <c r="H35" s="42"/>
    </row>
    <row r="36" spans="1:8" ht="15" customHeight="1" thickBot="1">
      <c r="A36" s="3"/>
      <c r="B36" s="130" t="s">
        <v>18</v>
      </c>
      <c r="C36" s="131"/>
      <c r="D36" s="115"/>
      <c r="E36" s="115"/>
      <c r="F36" s="114"/>
      <c r="H36" s="42"/>
    </row>
    <row r="37" spans="1:8" ht="15" customHeight="1">
      <c r="A37" s="3"/>
      <c r="B37" s="23" t="s">
        <v>15</v>
      </c>
      <c r="C37" s="24">
        <f>SUM(F12)</f>
        <v>2737.5</v>
      </c>
      <c r="D37" s="115"/>
      <c r="E37" s="115"/>
      <c r="F37" s="114"/>
    </row>
    <row r="38" spans="1:8" ht="15" customHeight="1" thickBot="1">
      <c r="A38" s="3"/>
      <c r="B38" s="25" t="s">
        <v>16</v>
      </c>
      <c r="C38" s="26">
        <f>SUM(F34)</f>
        <v>5657.2499999999991</v>
      </c>
      <c r="D38" s="115"/>
      <c r="E38" s="115"/>
      <c r="F38" s="114"/>
    </row>
    <row r="39" spans="1:8" ht="15" customHeight="1" thickBot="1">
      <c r="A39" s="3"/>
      <c r="B39" s="98" t="s">
        <v>17</v>
      </c>
      <c r="C39" s="22">
        <f>SUM(C37-C38)</f>
        <v>-2919.7499999999991</v>
      </c>
      <c r="D39" s="115"/>
      <c r="E39" s="115"/>
      <c r="F39" s="114"/>
    </row>
    <row r="40" spans="1:8" ht="15" customHeight="1">
      <c r="A40" s="3"/>
      <c r="B40" s="5"/>
      <c r="C40" s="7"/>
      <c r="D40" s="8"/>
      <c r="E40" s="8"/>
    </row>
    <row r="41" spans="1:8" ht="15" customHeight="1">
      <c r="A41" s="3"/>
      <c r="B41" s="4"/>
      <c r="C41" s="9"/>
      <c r="D41" s="8"/>
      <c r="E41" s="8"/>
    </row>
    <row r="42" spans="1:8" ht="15" customHeight="1">
      <c r="A42" s="3"/>
      <c r="B42" s="3"/>
      <c r="C42" s="8"/>
      <c r="D42" s="8"/>
      <c r="E42" s="8"/>
    </row>
    <row r="43" spans="1:8" ht="15" customHeight="1">
      <c r="A43" s="3"/>
      <c r="B43" s="3"/>
      <c r="C43" s="8"/>
      <c r="D43" s="8"/>
      <c r="E43" s="8"/>
    </row>
    <row r="44" spans="1:8" ht="15" customHeight="1">
      <c r="A44" s="3"/>
      <c r="B44" s="3"/>
      <c r="C44" s="8"/>
      <c r="D44" s="8"/>
      <c r="E44" s="8"/>
    </row>
    <row r="45" spans="1:8" ht="15" customHeight="1">
      <c r="A45" s="3"/>
      <c r="B45" s="3"/>
      <c r="C45" s="8"/>
      <c r="D45" s="8"/>
      <c r="E45" s="8"/>
    </row>
    <row r="46" spans="1:8" ht="15" customHeight="1">
      <c r="A46" s="3"/>
      <c r="B46" s="3"/>
      <c r="C46" s="8"/>
      <c r="D46" s="8"/>
      <c r="E46" s="8"/>
    </row>
    <row r="47" spans="1:8" ht="15" customHeight="1">
      <c r="A47" s="3"/>
      <c r="B47" s="3"/>
      <c r="C47" s="8"/>
      <c r="D47" s="8"/>
      <c r="E47" s="8"/>
    </row>
    <row r="48" spans="1:8" ht="15" customHeight="1">
      <c r="B48" s="1"/>
      <c r="C48" s="2"/>
      <c r="D48" s="2"/>
      <c r="E48" s="2"/>
    </row>
    <row r="49" spans="2:5" ht="15" customHeight="1">
      <c r="B49" s="1"/>
      <c r="C49" s="2"/>
      <c r="D49" s="2"/>
      <c r="E49" s="2"/>
    </row>
    <row r="50" spans="2:5" ht="15" customHeight="1">
      <c r="B50" s="1"/>
      <c r="C50" s="2"/>
      <c r="D50" s="2"/>
      <c r="E50" s="2"/>
    </row>
    <row r="51" spans="2:5" ht="15" customHeight="1">
      <c r="B51" s="1"/>
      <c r="C51" s="2"/>
      <c r="D51" s="2"/>
      <c r="E51" s="2"/>
    </row>
    <row r="52" spans="2:5" ht="15" customHeight="1">
      <c r="B52" s="1"/>
      <c r="C52" s="2"/>
      <c r="D52" s="2"/>
      <c r="E52" s="2"/>
    </row>
    <row r="53" spans="2:5" ht="15" customHeight="1">
      <c r="B53" s="1"/>
      <c r="C53" s="2"/>
      <c r="D53" s="2"/>
      <c r="E53" s="2"/>
    </row>
    <row r="54" spans="2:5" ht="15" customHeight="1">
      <c r="B54" s="1"/>
      <c r="C54" s="2"/>
      <c r="D54" s="2"/>
      <c r="E54" s="2"/>
    </row>
    <row r="55" spans="2:5" ht="15" customHeight="1">
      <c r="B55" s="1"/>
      <c r="C55" s="2"/>
      <c r="D55" s="2"/>
      <c r="E55" s="2"/>
    </row>
    <row r="56" spans="2:5" ht="15" customHeight="1">
      <c r="B56" s="1"/>
      <c r="C56" s="2"/>
      <c r="D56" s="2"/>
      <c r="E56" s="2"/>
    </row>
    <row r="57" spans="2:5" ht="15" customHeight="1">
      <c r="B57" s="1"/>
      <c r="C57" s="2"/>
      <c r="D57" s="2"/>
      <c r="E57" s="2"/>
    </row>
    <row r="58" spans="2:5" ht="15" customHeight="1">
      <c r="B58" s="1"/>
      <c r="C58" s="2"/>
      <c r="D58" s="2"/>
      <c r="E58" s="2"/>
    </row>
    <row r="59" spans="2:5" ht="15" customHeight="1">
      <c r="B59" s="1"/>
      <c r="C59" s="2"/>
      <c r="D59" s="2"/>
      <c r="E59" s="2"/>
    </row>
    <row r="60" spans="2:5" ht="15" customHeight="1">
      <c r="B60" s="1"/>
      <c r="C60" s="2"/>
      <c r="D60" s="2"/>
      <c r="E60" s="2"/>
    </row>
    <row r="61" spans="2:5" ht="15" customHeight="1">
      <c r="B61" s="1"/>
      <c r="C61" s="2"/>
      <c r="D61" s="2"/>
      <c r="E61" s="2"/>
    </row>
    <row r="62" spans="2:5" ht="15" customHeight="1">
      <c r="B62" s="1"/>
      <c r="C62" s="2"/>
      <c r="D62" s="2"/>
      <c r="E62" s="2"/>
    </row>
    <row r="63" spans="2:5" ht="15" customHeight="1">
      <c r="B63" s="1"/>
      <c r="C63" s="2"/>
      <c r="D63" s="2"/>
      <c r="E63" s="2"/>
    </row>
    <row r="64" spans="2:5" ht="15" customHeight="1">
      <c r="B64" s="1"/>
      <c r="C64" s="2"/>
      <c r="D64" s="2"/>
      <c r="E64" s="2"/>
    </row>
    <row r="65" spans="2:5" ht="15" customHeight="1">
      <c r="B65" s="1"/>
      <c r="C65" s="2"/>
      <c r="D65" s="2"/>
      <c r="E65" s="2"/>
    </row>
    <row r="66" spans="2:5" ht="15" customHeight="1">
      <c r="B66" s="1"/>
      <c r="C66" s="2"/>
      <c r="D66" s="2"/>
      <c r="E66" s="2"/>
    </row>
    <row r="67" spans="2:5" ht="15" customHeight="1">
      <c r="B67" s="1"/>
      <c r="C67" s="1"/>
      <c r="D67" s="1"/>
      <c r="E67" s="1"/>
    </row>
    <row r="68" spans="2:5" ht="15" customHeight="1">
      <c r="B68" s="1"/>
      <c r="C68" s="1"/>
      <c r="D68" s="1"/>
      <c r="E68" s="1"/>
    </row>
    <row r="69" spans="2:5" ht="15" customHeight="1">
      <c r="B69" s="1"/>
      <c r="C69" s="1"/>
      <c r="D69" s="1"/>
      <c r="E69" s="1"/>
    </row>
    <row r="70" spans="2:5" ht="15" customHeight="1">
      <c r="B70" s="1"/>
      <c r="C70" s="1"/>
      <c r="D70" s="1"/>
      <c r="E70" s="1"/>
    </row>
    <row r="71" spans="2:5" ht="15" customHeight="1">
      <c r="B71" s="1"/>
      <c r="C71" s="1"/>
      <c r="D71" s="1"/>
      <c r="E71" s="1"/>
    </row>
    <row r="72" spans="2:5" ht="15" customHeight="1">
      <c r="B72" s="1"/>
      <c r="C72" s="1"/>
      <c r="D72" s="1"/>
      <c r="E72" s="1"/>
    </row>
    <row r="73" spans="2:5" ht="15" customHeight="1">
      <c r="B73" s="1"/>
      <c r="C73" s="1"/>
      <c r="D73" s="1"/>
      <c r="E73" s="1"/>
    </row>
    <row r="74" spans="2:5" ht="15" customHeight="1">
      <c r="B74" s="1"/>
      <c r="C74" s="1"/>
      <c r="D74" s="1"/>
      <c r="E74" s="1"/>
    </row>
    <row r="75" spans="2:5" ht="15" customHeight="1">
      <c r="B75" s="1"/>
      <c r="C75" s="1"/>
      <c r="D75" s="1"/>
      <c r="E75" s="1"/>
    </row>
    <row r="76" spans="2:5" ht="15" customHeight="1">
      <c r="B76" s="1"/>
      <c r="C76" s="1"/>
      <c r="D76" s="1"/>
      <c r="E76" s="1"/>
    </row>
    <row r="77" spans="2:5" ht="15" customHeight="1">
      <c r="B77" s="1"/>
      <c r="C77" s="1"/>
      <c r="D77" s="1"/>
      <c r="E77" s="1"/>
    </row>
    <row r="78" spans="2:5" ht="15" customHeight="1">
      <c r="B78" s="1"/>
      <c r="C78" s="1"/>
      <c r="D78" s="1"/>
      <c r="E78" s="1"/>
    </row>
    <row r="79" spans="2:5" ht="15" customHeight="1">
      <c r="B79" s="1"/>
      <c r="C79" s="1"/>
      <c r="D79" s="1"/>
      <c r="E79" s="1"/>
    </row>
    <row r="80" spans="2:5" ht="15" customHeight="1">
      <c r="B80" s="1"/>
      <c r="C80" s="1"/>
      <c r="D80" s="1"/>
      <c r="E80" s="1"/>
    </row>
    <row r="81" spans="2:5" ht="15" customHeight="1">
      <c r="B81" s="1"/>
      <c r="C81" s="1"/>
      <c r="D81" s="1"/>
      <c r="E81" s="1"/>
    </row>
    <row r="82" spans="2:5" ht="15" customHeight="1">
      <c r="B82" s="1"/>
      <c r="C82" s="1"/>
      <c r="D82" s="1"/>
      <c r="E82" s="1"/>
    </row>
    <row r="83" spans="2:5" ht="15" customHeight="1">
      <c r="B83" s="1"/>
      <c r="C83" s="1"/>
      <c r="D83" s="1"/>
      <c r="E83" s="1"/>
    </row>
    <row r="84" spans="2:5" ht="15" customHeight="1">
      <c r="B84" s="1"/>
      <c r="C84" s="1"/>
      <c r="D84" s="1"/>
      <c r="E84" s="1"/>
    </row>
    <row r="85" spans="2:5" ht="15" customHeight="1">
      <c r="B85" s="1"/>
      <c r="C85" s="1"/>
      <c r="D85" s="1"/>
      <c r="E85" s="1"/>
    </row>
    <row r="86" spans="2:5" ht="15" customHeight="1">
      <c r="B86" s="1"/>
      <c r="C86" s="1"/>
      <c r="D86" s="1"/>
      <c r="E86" s="1"/>
    </row>
    <row r="87" spans="2:5" ht="15" customHeight="1">
      <c r="B87" s="1"/>
      <c r="C87" s="1"/>
      <c r="D87" s="1"/>
      <c r="E87" s="1"/>
    </row>
    <row r="88" spans="2:5" ht="15" customHeight="1">
      <c r="B88" s="1"/>
      <c r="C88" s="1"/>
      <c r="D88" s="1"/>
      <c r="E88" s="1"/>
    </row>
    <row r="89" spans="2:5" ht="15" customHeight="1">
      <c r="B89" s="1"/>
      <c r="C89" s="1"/>
      <c r="D89" s="1"/>
      <c r="E89" s="1"/>
    </row>
    <row r="90" spans="2:5" ht="15" customHeight="1">
      <c r="B90" s="1"/>
      <c r="C90" s="1"/>
      <c r="D90" s="1"/>
      <c r="E90" s="1"/>
    </row>
    <row r="91" spans="2:5" ht="15" customHeight="1">
      <c r="B91" s="1"/>
      <c r="C91" s="1"/>
      <c r="D91" s="1"/>
      <c r="E91" s="1"/>
    </row>
    <row r="92" spans="2:5" ht="15" customHeight="1">
      <c r="B92" s="1"/>
      <c r="C92" s="1"/>
      <c r="D92" s="1"/>
      <c r="E92" s="1"/>
    </row>
  </sheetData>
  <mergeCells count="1">
    <mergeCell ref="B36:C36"/>
  </mergeCells>
  <phoneticPr fontId="8" type="noConversion"/>
  <pageMargins left="0.75" right="0.75" top="1" bottom="1" header="0.5" footer="0.5"/>
  <pageSetup paperSize="9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2"/>
  <sheetViews>
    <sheetView topLeftCell="A10" zoomScaleNormal="100" workbookViewId="0">
      <selection activeCell="G23" sqref="G23"/>
    </sheetView>
  </sheetViews>
  <sheetFormatPr defaultRowHeight="15" customHeight="1"/>
  <cols>
    <col min="1" max="1" width="2.140625" customWidth="1"/>
    <col min="2" max="2" width="22.7109375" customWidth="1"/>
    <col min="3" max="5" width="12.42578125" customWidth="1"/>
    <col min="6" max="6" width="11.42578125" customWidth="1"/>
    <col min="7" max="7" width="12.85546875" customWidth="1"/>
  </cols>
  <sheetData>
    <row r="1" spans="1:9" ht="18.75" customHeight="1">
      <c r="B1" s="10" t="s">
        <v>57</v>
      </c>
    </row>
    <row r="2" spans="1:9" ht="15" customHeight="1" thickBot="1">
      <c r="A2" s="3"/>
      <c r="B2" s="3"/>
      <c r="C2" s="3"/>
      <c r="D2" s="3"/>
      <c r="E2" s="3"/>
      <c r="F2" s="3"/>
    </row>
    <row r="3" spans="1:9" ht="15" customHeight="1" thickBot="1">
      <c r="A3" s="3"/>
      <c r="B3" s="11" t="s">
        <v>0</v>
      </c>
      <c r="C3" s="12" t="s">
        <v>22</v>
      </c>
      <c r="D3" s="12" t="s">
        <v>23</v>
      </c>
      <c r="E3" s="13" t="s">
        <v>24</v>
      </c>
      <c r="F3" s="36" t="s">
        <v>25</v>
      </c>
      <c r="G3" s="11" t="s">
        <v>9</v>
      </c>
    </row>
    <row r="4" spans="1:9" ht="15" customHeight="1">
      <c r="A4" s="3"/>
      <c r="B4" s="17" t="s">
        <v>4</v>
      </c>
      <c r="C4" s="55">
        <f>SUM(kwartaal1!F4)</f>
        <v>1413</v>
      </c>
      <c r="D4" s="88">
        <v>1908</v>
      </c>
      <c r="E4" s="58">
        <f>SUM(kwartaal3!F4)</f>
        <v>8697.35</v>
      </c>
      <c r="F4" s="58">
        <v>1357.5</v>
      </c>
      <c r="G4" s="38">
        <v>13375.85</v>
      </c>
    </row>
    <row r="5" spans="1:9" ht="15" customHeight="1">
      <c r="A5" s="3"/>
      <c r="B5" s="18" t="s">
        <v>26</v>
      </c>
      <c r="C5" s="55">
        <f>SUM(kwartaal1!F5)</f>
        <v>0</v>
      </c>
      <c r="D5" s="88">
        <v>750</v>
      </c>
      <c r="E5" s="58">
        <f>SUM(kwartaal3!F5)</f>
        <v>0</v>
      </c>
      <c r="F5" s="58">
        <f>SUM(kwartaal4!F5)</f>
        <v>0</v>
      </c>
      <c r="G5" s="38">
        <v>750</v>
      </c>
    </row>
    <row r="6" spans="1:9" ht="15" customHeight="1">
      <c r="A6" s="3"/>
      <c r="B6" s="18" t="s">
        <v>6</v>
      </c>
      <c r="C6" s="55">
        <f>SUM(kwartaal1!F6)</f>
        <v>0</v>
      </c>
      <c r="D6" s="88">
        <v>0</v>
      </c>
      <c r="E6" s="58">
        <f>SUM(kwartaal3!F6)</f>
        <v>0</v>
      </c>
      <c r="F6" s="58">
        <f>SUM(kwartaal4!F6)</f>
        <v>0</v>
      </c>
      <c r="G6" s="38">
        <v>0</v>
      </c>
    </row>
    <row r="7" spans="1:9" ht="15" customHeight="1">
      <c r="A7" s="3"/>
      <c r="B7" s="18" t="s">
        <v>7</v>
      </c>
      <c r="C7" s="55">
        <f>SUM(kwartaal1!F7)</f>
        <v>0</v>
      </c>
      <c r="D7" s="88">
        <v>0</v>
      </c>
      <c r="E7" s="58">
        <f>SUM(kwartaal3!F7)</f>
        <v>0</v>
      </c>
      <c r="F7" s="58">
        <f>SUM(kwartaal4!F7)</f>
        <v>0</v>
      </c>
      <c r="G7" s="38">
        <v>0</v>
      </c>
    </row>
    <row r="8" spans="1:9" ht="15" customHeight="1">
      <c r="A8" s="3"/>
      <c r="B8" s="50" t="s">
        <v>56</v>
      </c>
      <c r="C8" s="55">
        <f>SUM(kwartaal1!F8)</f>
        <v>1380</v>
      </c>
      <c r="D8" s="88">
        <v>1380</v>
      </c>
      <c r="E8" s="58">
        <f>SUM(kwartaal3!F8)</f>
        <v>1380</v>
      </c>
      <c r="F8" s="58">
        <f>SUM(kwartaal4!F8)</f>
        <v>1380</v>
      </c>
      <c r="G8" s="38">
        <v>5520</v>
      </c>
    </row>
    <row r="9" spans="1:9" ht="15" customHeight="1">
      <c r="A9" s="3"/>
      <c r="B9" s="19" t="s">
        <v>21</v>
      </c>
      <c r="C9" s="55">
        <f>SUM(kwartaal1!F9)</f>
        <v>0</v>
      </c>
      <c r="D9" s="88">
        <v>10000</v>
      </c>
      <c r="E9" s="58">
        <f>SUM(kwartaal3!F9)</f>
        <v>0</v>
      </c>
      <c r="F9" s="58">
        <f>SUM(kwartaal4!F9)</f>
        <v>0</v>
      </c>
      <c r="G9" s="38">
        <v>10000</v>
      </c>
    </row>
    <row r="10" spans="1:9" ht="15" customHeight="1">
      <c r="A10" s="3"/>
      <c r="B10" s="19" t="s">
        <v>41</v>
      </c>
      <c r="C10" s="55">
        <f>SUM(kwartaal1!F10)</f>
        <v>0</v>
      </c>
      <c r="D10" s="88">
        <v>0</v>
      </c>
      <c r="E10" s="58">
        <f>SUM(kwartaal3!F10)</f>
        <v>0</v>
      </c>
      <c r="F10" s="58">
        <v>0</v>
      </c>
      <c r="G10" s="38">
        <v>0</v>
      </c>
    </row>
    <row r="11" spans="1:9" ht="15" customHeight="1" thickBot="1">
      <c r="A11" s="3"/>
      <c r="B11" s="19" t="s">
        <v>8</v>
      </c>
      <c r="C11" s="55">
        <f>SUM(kwartaal1!F11)</f>
        <v>1967.39</v>
      </c>
      <c r="D11" s="88">
        <v>0</v>
      </c>
      <c r="E11" s="58">
        <f>SUM(kwartaal3!F11)</f>
        <v>2.69</v>
      </c>
      <c r="F11" s="58">
        <f>SUM(kwartaal4!F11)</f>
        <v>0</v>
      </c>
      <c r="G11" s="38">
        <v>1970.08</v>
      </c>
    </row>
    <row r="12" spans="1:9" ht="15" customHeight="1" thickBot="1">
      <c r="A12" s="3"/>
      <c r="B12" s="11" t="s">
        <v>9</v>
      </c>
      <c r="C12" s="15">
        <f>SUM(C4:C11)</f>
        <v>4760.3900000000003</v>
      </c>
      <c r="D12" s="90">
        <f>SUM(D4:D11)</f>
        <v>14038</v>
      </c>
      <c r="E12" s="15">
        <f>SUM(E4:E11)</f>
        <v>10080.040000000001</v>
      </c>
      <c r="F12" s="91">
        <f>SUM(F4:F11)</f>
        <v>2737.5</v>
      </c>
      <c r="G12" s="40">
        <f>SUM(G4:G11)</f>
        <v>31615.93</v>
      </c>
    </row>
    <row r="13" spans="1:9" ht="15" customHeight="1" thickBot="1">
      <c r="A13" s="3"/>
      <c r="B13" s="3"/>
      <c r="C13" s="8"/>
      <c r="D13" s="8"/>
      <c r="E13" s="6"/>
      <c r="F13" s="6"/>
    </row>
    <row r="14" spans="1:9" ht="15" customHeight="1" thickBot="1">
      <c r="A14" s="3"/>
      <c r="B14" s="11" t="s">
        <v>10</v>
      </c>
      <c r="C14" s="12" t="s">
        <v>22</v>
      </c>
      <c r="D14" s="12" t="s">
        <v>23</v>
      </c>
      <c r="E14" s="13" t="s">
        <v>24</v>
      </c>
      <c r="F14" s="36" t="s">
        <v>25</v>
      </c>
      <c r="G14" s="11" t="s">
        <v>9</v>
      </c>
      <c r="I14" s="41"/>
    </row>
    <row r="15" spans="1:9" ht="15" customHeight="1">
      <c r="A15" s="3"/>
      <c r="B15" s="17" t="s">
        <v>33</v>
      </c>
      <c r="C15" s="58">
        <f>SUM(kwartaal1!F15)</f>
        <v>689.2</v>
      </c>
      <c r="D15" s="58">
        <f>SUM(kwartaal2!F15)</f>
        <v>485.05</v>
      </c>
      <c r="E15" s="70">
        <f>SUM(kwartaal3!F15)</f>
        <v>602.83000000000004</v>
      </c>
      <c r="F15" s="58">
        <f>SUM(kwartaal4!F15)</f>
        <v>651</v>
      </c>
      <c r="G15" s="51">
        <v>2428.08</v>
      </c>
      <c r="I15" s="42"/>
    </row>
    <row r="16" spans="1:9" ht="15" customHeight="1">
      <c r="A16" s="3"/>
      <c r="B16" s="18" t="s">
        <v>11</v>
      </c>
      <c r="C16" s="58">
        <f>SUM(kwartaal1!F16)</f>
        <v>236</v>
      </c>
      <c r="D16" s="58">
        <f>SUM(kwartaal2!F16)</f>
        <v>54.12</v>
      </c>
      <c r="E16" s="70">
        <f>SUM(kwartaal3!F16)</f>
        <v>113.65</v>
      </c>
      <c r="F16" s="58">
        <v>500</v>
      </c>
      <c r="G16" s="51">
        <v>903.77</v>
      </c>
      <c r="I16" s="42"/>
    </row>
    <row r="17" spans="1:9" ht="15" customHeight="1">
      <c r="A17" s="3"/>
      <c r="B17" s="18" t="s">
        <v>34</v>
      </c>
      <c r="C17" s="58">
        <f>SUM(kwartaal1!F17)</f>
        <v>1237</v>
      </c>
      <c r="D17" s="58">
        <f>SUM(kwartaal2!F17)</f>
        <v>1665</v>
      </c>
      <c r="E17" s="70">
        <f>SUM(kwartaal3!F17)</f>
        <v>1665</v>
      </c>
      <c r="F17" s="58">
        <f>SUM(kwartaal4!F17)</f>
        <v>1636</v>
      </c>
      <c r="G17" s="51">
        <v>6203</v>
      </c>
      <c r="I17" s="42"/>
    </row>
    <row r="18" spans="1:9" ht="15" customHeight="1">
      <c r="A18" s="3"/>
      <c r="B18" s="18" t="s">
        <v>27</v>
      </c>
      <c r="C18" s="58">
        <f>SUM(kwartaal1!F18)</f>
        <v>64.33</v>
      </c>
      <c r="D18" s="58">
        <f>SUM(kwartaal2!F18)</f>
        <v>81.92</v>
      </c>
      <c r="E18" s="70">
        <f>SUM(kwartaal3!F18)</f>
        <v>269.39</v>
      </c>
      <c r="F18" s="58">
        <f>SUM(kwartaal4!F18)</f>
        <v>73.08</v>
      </c>
      <c r="G18" s="51">
        <v>488.72</v>
      </c>
      <c r="I18" s="42"/>
    </row>
    <row r="19" spans="1:9" ht="15" customHeight="1">
      <c r="A19" s="3"/>
      <c r="B19" s="18" t="s">
        <v>28</v>
      </c>
      <c r="C19" s="58">
        <f>SUM(kwartaal1!F19)</f>
        <v>50.74</v>
      </c>
      <c r="D19" s="58">
        <f>SUM(kwartaal2!F19)</f>
        <v>76.12</v>
      </c>
      <c r="E19" s="70">
        <f>SUM(kwartaal3!F19)</f>
        <v>76.12</v>
      </c>
      <c r="F19" s="58">
        <f>SUM(kwartaal4!F19)</f>
        <v>76.12</v>
      </c>
      <c r="G19" s="51">
        <v>279.10000000000002</v>
      </c>
      <c r="I19" s="42"/>
    </row>
    <row r="20" spans="1:9" ht="15" customHeight="1">
      <c r="A20" s="3"/>
      <c r="B20" s="18" t="s">
        <v>29</v>
      </c>
      <c r="C20" s="58">
        <f>SUM(kwartaal1!F20)</f>
        <v>250.36</v>
      </c>
      <c r="D20" s="58">
        <f>SUM(kwartaal2!F20)</f>
        <v>362.28</v>
      </c>
      <c r="E20" s="70">
        <f>SUM(kwartaal3!F20)</f>
        <v>250.37</v>
      </c>
      <c r="F20" s="58">
        <f>SUM(kwartaal4!F20)</f>
        <v>250.38</v>
      </c>
      <c r="G20" s="51">
        <v>1113.3900000000001</v>
      </c>
      <c r="I20" s="42"/>
    </row>
    <row r="21" spans="1:9" ht="15" customHeight="1">
      <c r="A21" s="3"/>
      <c r="B21" s="18" t="s">
        <v>35</v>
      </c>
      <c r="C21" s="58">
        <f>SUM(kwartaal1!F21)</f>
        <v>469.89</v>
      </c>
      <c r="D21" s="58">
        <f>SUM(kwartaal2!F21)</f>
        <v>425.27</v>
      </c>
      <c r="E21" s="70">
        <f>SUM(kwartaal3!F21)</f>
        <v>547.26</v>
      </c>
      <c r="F21" s="58">
        <f>SUM(kwartaal4!F21)</f>
        <v>683.59</v>
      </c>
      <c r="G21" s="51">
        <v>2126.0100000000002</v>
      </c>
      <c r="I21" s="42"/>
    </row>
    <row r="22" spans="1:9" ht="15" customHeight="1">
      <c r="A22" s="3"/>
      <c r="B22" s="18" t="s">
        <v>12</v>
      </c>
      <c r="C22" s="58">
        <f>SUM(kwartaal1!F22)</f>
        <v>403.77</v>
      </c>
      <c r="D22" s="58">
        <f>SUM(kwartaal2!F22)</f>
        <v>281.33999999999997</v>
      </c>
      <c r="E22" s="70">
        <f>SUM(kwartaal3!F22)</f>
        <v>422.01</v>
      </c>
      <c r="F22" s="58">
        <f>SUM(kwartaal4!F22)</f>
        <v>268.91000000000003</v>
      </c>
      <c r="G22" s="51">
        <v>1376.03</v>
      </c>
      <c r="I22" s="42"/>
    </row>
    <row r="23" spans="1:9" ht="15" customHeight="1">
      <c r="A23" s="3"/>
      <c r="B23" s="18" t="s">
        <v>36</v>
      </c>
      <c r="C23" s="58">
        <f>SUM(kwartaal1!F23)</f>
        <v>185.22</v>
      </c>
      <c r="D23" s="58">
        <f>SUM(kwartaal2!F23)</f>
        <v>219.26</v>
      </c>
      <c r="E23" s="70">
        <f>SUM(kwartaal3!F23)</f>
        <v>306.22000000000003</v>
      </c>
      <c r="F23" s="58">
        <f>SUM(kwartaal4!F23)</f>
        <v>185.22</v>
      </c>
      <c r="G23" s="51">
        <v>895.92</v>
      </c>
      <c r="I23" s="42"/>
    </row>
    <row r="24" spans="1:9" ht="15" customHeight="1">
      <c r="A24" s="3"/>
      <c r="B24" s="18" t="s">
        <v>19</v>
      </c>
      <c r="C24" s="58">
        <f>SUM(kwartaal1!F24)</f>
        <v>601.79</v>
      </c>
      <c r="D24" s="58">
        <f>SUM(kwartaal2!F24)</f>
        <v>623.69000000000005</v>
      </c>
      <c r="E24" s="70">
        <f>SUM(kwartaal3!F24)</f>
        <v>721.5</v>
      </c>
      <c r="F24" s="58">
        <f>SUM(kwartaal4!F24)</f>
        <v>765.69</v>
      </c>
      <c r="G24" s="51">
        <v>2712.67</v>
      </c>
      <c r="I24" s="42"/>
    </row>
    <row r="25" spans="1:9" ht="15" customHeight="1">
      <c r="A25" s="3"/>
      <c r="B25" s="18" t="s">
        <v>31</v>
      </c>
      <c r="C25" s="58">
        <f>SUM(kwartaal1!F25)</f>
        <v>63</v>
      </c>
      <c r="D25" s="58">
        <f>SUM(kwartaal2!F25)</f>
        <v>125.39</v>
      </c>
      <c r="E25" s="70">
        <f>SUM(kwartaal3!F25)</f>
        <v>113.36</v>
      </c>
      <c r="F25" s="58">
        <f>SUM(kwartaal4!F25)</f>
        <v>134.65</v>
      </c>
      <c r="G25" s="51">
        <v>436.4</v>
      </c>
      <c r="I25" s="42"/>
    </row>
    <row r="26" spans="1:9" ht="15" customHeight="1">
      <c r="A26" s="3"/>
      <c r="B26" s="18" t="s">
        <v>30</v>
      </c>
      <c r="C26" s="58">
        <f>SUM(kwartaal1!F26)</f>
        <v>36.549999999999997</v>
      </c>
      <c r="D26" s="58">
        <f>SUM(kwartaal2!F26)</f>
        <v>233.81</v>
      </c>
      <c r="E26" s="70">
        <f>SUM(kwartaal3!F26)</f>
        <v>90.64</v>
      </c>
      <c r="F26" s="58">
        <f>SUM(kwartaal4!F26)</f>
        <v>94.4</v>
      </c>
      <c r="G26" s="51">
        <v>455.4</v>
      </c>
      <c r="I26" s="42"/>
    </row>
    <row r="27" spans="1:9" ht="15" customHeight="1">
      <c r="A27" s="3"/>
      <c r="B27" s="18" t="s">
        <v>13</v>
      </c>
      <c r="C27" s="58">
        <f>SUM(kwartaal1!F27)</f>
        <v>31</v>
      </c>
      <c r="D27" s="58">
        <f>SUM(kwartaal2!F27)</f>
        <v>33.270000000000003</v>
      </c>
      <c r="E27" s="70">
        <f>SUM(kwartaal3!F27)</f>
        <v>55.45</v>
      </c>
      <c r="F27" s="58">
        <f>SUM(kwartaal4!F27)</f>
        <v>47</v>
      </c>
      <c r="G27" s="51">
        <v>166.72</v>
      </c>
      <c r="I27" s="42"/>
    </row>
    <row r="28" spans="1:9" ht="15" customHeight="1">
      <c r="A28" s="3"/>
      <c r="B28" s="18" t="s">
        <v>20</v>
      </c>
      <c r="C28" s="58">
        <f>SUM(kwartaal1!F28)</f>
        <v>0</v>
      </c>
      <c r="D28" s="58">
        <f>SUM(kwartaal2!F28)</f>
        <v>0</v>
      </c>
      <c r="E28" s="70">
        <f>SUM(kwartaal3!F28)</f>
        <v>0</v>
      </c>
      <c r="F28" s="58">
        <f>SUM(kwartaal4!F28)</f>
        <v>0</v>
      </c>
      <c r="G28" s="51">
        <v>0</v>
      </c>
      <c r="I28" s="42"/>
    </row>
    <row r="29" spans="1:9" ht="15" customHeight="1">
      <c r="A29" s="3"/>
      <c r="B29" s="18" t="s">
        <v>37</v>
      </c>
      <c r="C29" s="58">
        <f>SUM(kwartaal1!F29)</f>
        <v>156.59</v>
      </c>
      <c r="D29" s="58">
        <f>SUM(kwartaal2!F29)</f>
        <v>77.97</v>
      </c>
      <c r="E29" s="70">
        <f>SUM(kwartaal3!F29)</f>
        <v>153.6</v>
      </c>
      <c r="F29" s="58">
        <f>SUM(kwartaal4!F29)</f>
        <v>77.680000000000007</v>
      </c>
      <c r="G29" s="51">
        <v>465.84</v>
      </c>
      <c r="I29" s="42"/>
    </row>
    <row r="30" spans="1:9" ht="15" customHeight="1">
      <c r="A30" s="3"/>
      <c r="B30" s="18" t="s">
        <v>38</v>
      </c>
      <c r="C30" s="58">
        <f>SUM(kwartaal1!F30)</f>
        <v>121.52</v>
      </c>
      <c r="D30" s="58">
        <f>SUM(kwartaal2!F30)</f>
        <v>114.66</v>
      </c>
      <c r="E30" s="70">
        <f>SUM(kwartaal3!F30)</f>
        <v>117.55</v>
      </c>
      <c r="F30" s="58">
        <f>SUM(kwartaal4!F30)</f>
        <v>113.58</v>
      </c>
      <c r="G30" s="51">
        <v>467.31</v>
      </c>
      <c r="I30" s="42"/>
    </row>
    <row r="31" spans="1:9" ht="15" customHeight="1">
      <c r="A31" s="3"/>
      <c r="B31" s="50" t="s">
        <v>52</v>
      </c>
      <c r="C31" s="58">
        <f>SUM(kwartaal1!F31)</f>
        <v>40.17</v>
      </c>
      <c r="D31" s="58">
        <f>SUM(kwartaal2!F31)</f>
        <v>40.17</v>
      </c>
      <c r="E31" s="70">
        <f>SUM(kwartaal3!F31)</f>
        <v>40.17</v>
      </c>
      <c r="F31" s="58">
        <f>SUM(kwartaal4!F31)</f>
        <v>40.17</v>
      </c>
      <c r="G31" s="51">
        <v>160.68</v>
      </c>
      <c r="I31" s="42"/>
    </row>
    <row r="32" spans="1:9" ht="15" customHeight="1">
      <c r="A32" s="3"/>
      <c r="B32" s="18" t="s">
        <v>39</v>
      </c>
      <c r="C32" s="58">
        <f>SUM(kwartaal1!F32)</f>
        <v>59.9</v>
      </c>
      <c r="D32" s="58">
        <f>SUM(kwartaal2!F32)</f>
        <v>0</v>
      </c>
      <c r="E32" s="70">
        <f>SUM(kwartaal3!F32)</f>
        <v>491.72</v>
      </c>
      <c r="F32" s="58">
        <f>SUM(kwartaal4!F32)</f>
        <v>0</v>
      </c>
      <c r="G32" s="51">
        <v>551.62</v>
      </c>
      <c r="I32" s="42"/>
    </row>
    <row r="33" spans="1:9" ht="15" customHeight="1" thickBot="1">
      <c r="A33" s="3"/>
      <c r="B33" s="18" t="s">
        <v>32</v>
      </c>
      <c r="C33" s="58">
        <f>SUM(kwartaal1!F33)</f>
        <v>42.88</v>
      </c>
      <c r="D33" s="58">
        <f>SUM(kwartaal2!F33)</f>
        <v>0</v>
      </c>
      <c r="E33" s="70">
        <f>SUM(kwartaal3!F33)</f>
        <v>0</v>
      </c>
      <c r="F33" s="58">
        <f>SUM(kwartaal4!F33)</f>
        <v>59.78</v>
      </c>
      <c r="G33" s="51">
        <v>102.66</v>
      </c>
      <c r="I33" s="42"/>
    </row>
    <row r="34" spans="1:9" ht="15" customHeight="1" thickBot="1">
      <c r="A34" s="3"/>
      <c r="B34" s="11" t="s">
        <v>9</v>
      </c>
      <c r="C34" s="20">
        <f>SUM(C15:C33)</f>
        <v>4739.91</v>
      </c>
      <c r="D34" s="20">
        <f>SUM(D15:D33)</f>
        <v>4899.3200000000006</v>
      </c>
      <c r="E34" s="20">
        <f>SUM(E15:E33)</f>
        <v>6036.8400000000011</v>
      </c>
      <c r="F34" s="39">
        <f>SUM(F15:F33)</f>
        <v>5657.2499999999991</v>
      </c>
      <c r="G34" s="16">
        <f>SUM(G15:G33)</f>
        <v>21333.320000000007</v>
      </c>
      <c r="I34" s="42"/>
    </row>
    <row r="35" spans="1:9" ht="15" customHeight="1" thickBot="1">
      <c r="A35" s="3"/>
      <c r="B35" s="3"/>
      <c r="C35" s="8"/>
      <c r="D35" s="8"/>
      <c r="E35" s="8"/>
      <c r="F35" s="8"/>
      <c r="I35" s="42"/>
    </row>
    <row r="36" spans="1:9" ht="15" customHeight="1" thickBot="1">
      <c r="A36" s="3"/>
      <c r="B36" s="130" t="s">
        <v>18</v>
      </c>
      <c r="C36" s="131"/>
      <c r="D36" s="32"/>
      <c r="E36" s="8"/>
      <c r="F36" s="8"/>
      <c r="I36" s="42"/>
    </row>
    <row r="37" spans="1:9" ht="15" customHeight="1" thickBot="1">
      <c r="A37" s="3"/>
      <c r="B37" s="23" t="s">
        <v>15</v>
      </c>
      <c r="C37" s="24">
        <f>SUM(G12)</f>
        <v>31615.93</v>
      </c>
      <c r="D37" s="33"/>
      <c r="E37" s="8"/>
      <c r="F37" s="8"/>
    </row>
    <row r="38" spans="1:9" ht="15" customHeight="1" thickBot="1">
      <c r="A38" s="3"/>
      <c r="B38" s="25" t="s">
        <v>16</v>
      </c>
      <c r="C38" s="49">
        <f>SUM(G34)</f>
        <v>21333.320000000007</v>
      </c>
      <c r="D38" s="33"/>
      <c r="E38" s="8"/>
      <c r="F38" s="8"/>
    </row>
    <row r="39" spans="1:9" ht="15" customHeight="1" thickBot="1">
      <c r="A39" s="3"/>
      <c r="B39" s="21" t="s">
        <v>17</v>
      </c>
      <c r="C39" s="22">
        <f>SUM(C37-C38)</f>
        <v>10282.609999999993</v>
      </c>
      <c r="D39" s="33"/>
      <c r="E39" s="8"/>
      <c r="F39" s="8"/>
    </row>
    <row r="40" spans="1:9" ht="15" customHeight="1">
      <c r="A40" s="3"/>
      <c r="B40" s="5"/>
      <c r="C40" s="7"/>
      <c r="D40" s="7"/>
      <c r="E40" s="8"/>
      <c r="F40" s="8"/>
    </row>
    <row r="41" spans="1:9" ht="15" customHeight="1">
      <c r="A41" s="3"/>
      <c r="B41" s="4"/>
      <c r="C41" s="9"/>
      <c r="D41" s="9"/>
      <c r="E41" s="8"/>
      <c r="F41" s="8"/>
    </row>
    <row r="42" spans="1:9" ht="15" customHeight="1">
      <c r="A42" s="3"/>
      <c r="B42" s="3"/>
      <c r="C42" s="8"/>
      <c r="D42" s="8"/>
      <c r="E42" s="8"/>
      <c r="F42" s="8"/>
    </row>
    <row r="43" spans="1:9" ht="15" customHeight="1">
      <c r="A43" s="3"/>
      <c r="B43" s="3"/>
      <c r="C43" s="8"/>
      <c r="D43" s="8"/>
      <c r="E43" s="8"/>
      <c r="F43" s="8"/>
    </row>
    <row r="44" spans="1:9" ht="15" customHeight="1">
      <c r="A44" s="3"/>
      <c r="B44" s="3"/>
      <c r="C44" s="8"/>
      <c r="D44" s="8"/>
      <c r="E44" s="8"/>
      <c r="F44" s="8"/>
    </row>
    <row r="45" spans="1:9" ht="15" customHeight="1">
      <c r="A45" s="3"/>
      <c r="B45" s="3"/>
      <c r="C45" s="8"/>
      <c r="D45" s="8"/>
      <c r="E45" s="8"/>
      <c r="F45" s="8"/>
    </row>
    <row r="46" spans="1:9" ht="15" customHeight="1">
      <c r="A46" s="3"/>
      <c r="B46" s="3"/>
      <c r="C46" s="8"/>
      <c r="D46" s="8"/>
      <c r="E46" s="8"/>
      <c r="F46" s="8"/>
    </row>
    <row r="47" spans="1:9" ht="15" customHeight="1">
      <c r="A47" s="3"/>
      <c r="B47" s="3"/>
      <c r="C47" s="8"/>
      <c r="D47" s="8"/>
      <c r="E47" s="8"/>
      <c r="F47" s="8"/>
    </row>
    <row r="48" spans="1:9" ht="15" customHeight="1">
      <c r="B48" s="1"/>
      <c r="C48" s="2"/>
      <c r="D48" s="2"/>
      <c r="E48" s="2"/>
      <c r="F48" s="2"/>
    </row>
    <row r="49" spans="2:6" ht="15" customHeight="1">
      <c r="B49" s="1"/>
      <c r="C49" s="2"/>
      <c r="D49" s="2"/>
      <c r="E49" s="2"/>
      <c r="F49" s="2"/>
    </row>
    <row r="50" spans="2:6" ht="15" customHeight="1">
      <c r="B50" s="1"/>
      <c r="C50" s="2"/>
      <c r="D50" s="2"/>
      <c r="E50" s="2"/>
      <c r="F50" s="2"/>
    </row>
    <row r="51" spans="2:6" ht="15" customHeight="1">
      <c r="B51" s="1"/>
      <c r="C51" s="2"/>
      <c r="D51" s="2"/>
      <c r="E51" s="2"/>
      <c r="F51" s="2"/>
    </row>
    <row r="52" spans="2:6" ht="15" customHeight="1">
      <c r="B52" s="1"/>
      <c r="C52" s="2"/>
      <c r="D52" s="2"/>
      <c r="E52" s="2"/>
      <c r="F52" s="2"/>
    </row>
    <row r="53" spans="2:6" ht="15" customHeight="1">
      <c r="B53" s="1"/>
      <c r="C53" s="2"/>
      <c r="D53" s="2"/>
      <c r="E53" s="2"/>
      <c r="F53" s="2"/>
    </row>
    <row r="54" spans="2:6" ht="15" customHeight="1">
      <c r="B54" s="1"/>
      <c r="C54" s="2"/>
      <c r="D54" s="2"/>
      <c r="E54" s="2"/>
      <c r="F54" s="2"/>
    </row>
    <row r="55" spans="2:6" ht="15" customHeight="1">
      <c r="B55" s="1"/>
      <c r="C55" s="2"/>
      <c r="D55" s="2"/>
      <c r="E55" s="2"/>
      <c r="F55" s="2"/>
    </row>
    <row r="56" spans="2:6" ht="15" customHeight="1">
      <c r="B56" s="1"/>
      <c r="C56" s="2"/>
      <c r="D56" s="2"/>
      <c r="E56" s="2"/>
      <c r="F56" s="2"/>
    </row>
    <row r="57" spans="2:6" ht="15" customHeight="1">
      <c r="B57" s="1"/>
      <c r="C57" s="2"/>
      <c r="D57" s="2"/>
      <c r="E57" s="2"/>
      <c r="F57" s="2"/>
    </row>
    <row r="58" spans="2:6" ht="15" customHeight="1">
      <c r="B58" s="1"/>
      <c r="C58" s="2"/>
      <c r="D58" s="2"/>
      <c r="E58" s="2"/>
      <c r="F58" s="2"/>
    </row>
    <row r="59" spans="2:6" ht="15" customHeight="1">
      <c r="B59" s="1"/>
      <c r="C59" s="2"/>
      <c r="D59" s="2"/>
      <c r="E59" s="2"/>
      <c r="F59" s="2"/>
    </row>
    <row r="60" spans="2:6" ht="15" customHeight="1">
      <c r="B60" s="1"/>
      <c r="C60" s="2"/>
      <c r="D60" s="2"/>
      <c r="E60" s="2"/>
      <c r="F60" s="2"/>
    </row>
    <row r="61" spans="2:6" ht="15" customHeight="1">
      <c r="B61" s="1"/>
      <c r="C61" s="2"/>
      <c r="D61" s="2"/>
      <c r="E61" s="2"/>
      <c r="F61" s="2"/>
    </row>
    <row r="62" spans="2:6" ht="15" customHeight="1">
      <c r="B62" s="1"/>
      <c r="C62" s="2"/>
      <c r="D62" s="2"/>
      <c r="E62" s="2"/>
      <c r="F62" s="2"/>
    </row>
    <row r="63" spans="2:6" ht="15" customHeight="1">
      <c r="B63" s="1"/>
      <c r="C63" s="2"/>
      <c r="D63" s="2"/>
      <c r="E63" s="2"/>
      <c r="F63" s="2"/>
    </row>
    <row r="64" spans="2:6" ht="15" customHeight="1">
      <c r="B64" s="1"/>
      <c r="C64" s="2"/>
      <c r="D64" s="2"/>
      <c r="E64" s="2"/>
      <c r="F64" s="2"/>
    </row>
    <row r="65" spans="2:6" ht="15" customHeight="1">
      <c r="B65" s="1"/>
      <c r="C65" s="2"/>
      <c r="D65" s="2"/>
      <c r="E65" s="2"/>
      <c r="F65" s="2"/>
    </row>
    <row r="66" spans="2:6" ht="15" customHeight="1">
      <c r="B66" s="1"/>
      <c r="C66" s="2"/>
      <c r="D66" s="2"/>
      <c r="E66" s="2"/>
      <c r="F66" s="2"/>
    </row>
    <row r="67" spans="2:6" ht="15" customHeight="1">
      <c r="B67" s="1"/>
      <c r="C67" s="1"/>
      <c r="D67" s="1"/>
      <c r="E67" s="1"/>
      <c r="F67" s="1"/>
    </row>
    <row r="68" spans="2:6" ht="15" customHeight="1">
      <c r="B68" s="1"/>
      <c r="C68" s="1"/>
      <c r="D68" s="1"/>
      <c r="E68" s="1"/>
      <c r="F68" s="1"/>
    </row>
    <row r="69" spans="2:6" ht="15" customHeight="1">
      <c r="B69" s="1"/>
      <c r="C69" s="1"/>
      <c r="D69" s="1"/>
      <c r="E69" s="1"/>
      <c r="F69" s="1"/>
    </row>
    <row r="70" spans="2:6" ht="15" customHeight="1">
      <c r="B70" s="1"/>
      <c r="C70" s="1"/>
      <c r="D70" s="1"/>
      <c r="E70" s="1"/>
      <c r="F70" s="1"/>
    </row>
    <row r="71" spans="2:6" ht="15" customHeight="1">
      <c r="B71" s="1"/>
      <c r="C71" s="1"/>
      <c r="D71" s="1"/>
      <c r="E71" s="1"/>
      <c r="F71" s="1"/>
    </row>
    <row r="72" spans="2:6" ht="15" customHeight="1">
      <c r="B72" s="1"/>
      <c r="C72" s="1"/>
      <c r="D72" s="1"/>
      <c r="E72" s="1"/>
      <c r="F72" s="1"/>
    </row>
    <row r="73" spans="2:6" ht="15" customHeight="1">
      <c r="B73" s="1"/>
      <c r="C73" s="1"/>
      <c r="D73" s="1"/>
      <c r="E73" s="1"/>
      <c r="F73" s="1"/>
    </row>
    <row r="74" spans="2:6" ht="15" customHeight="1">
      <c r="B74" s="1"/>
      <c r="C74" s="1"/>
      <c r="D74" s="1"/>
      <c r="E74" s="1"/>
      <c r="F74" s="1"/>
    </row>
    <row r="75" spans="2:6" ht="15" customHeight="1">
      <c r="B75" s="1"/>
      <c r="C75" s="1"/>
      <c r="D75" s="1"/>
      <c r="E75" s="1"/>
      <c r="F75" s="1"/>
    </row>
    <row r="76" spans="2:6" ht="15" customHeight="1">
      <c r="B76" s="1"/>
      <c r="C76" s="1"/>
      <c r="D76" s="1"/>
      <c r="E76" s="1"/>
      <c r="F76" s="1"/>
    </row>
    <row r="77" spans="2:6" ht="15" customHeight="1">
      <c r="B77" s="1"/>
      <c r="C77" s="1"/>
      <c r="D77" s="1"/>
      <c r="E77" s="1"/>
      <c r="F77" s="1"/>
    </row>
    <row r="78" spans="2:6" ht="15" customHeight="1">
      <c r="B78" s="1"/>
      <c r="C78" s="1"/>
      <c r="D78" s="1"/>
      <c r="E78" s="1"/>
      <c r="F78" s="1"/>
    </row>
    <row r="79" spans="2:6" ht="15" customHeight="1">
      <c r="B79" s="1"/>
      <c r="C79" s="1"/>
      <c r="D79" s="1"/>
      <c r="E79" s="1"/>
      <c r="F79" s="1"/>
    </row>
    <row r="80" spans="2:6" ht="15" customHeight="1">
      <c r="B80" s="1"/>
      <c r="C80" s="1"/>
      <c r="D80" s="1"/>
      <c r="E80" s="1"/>
      <c r="F80" s="1"/>
    </row>
    <row r="81" spans="2:6" ht="15" customHeight="1">
      <c r="B81" s="1"/>
      <c r="C81" s="1"/>
      <c r="D81" s="1"/>
      <c r="E81" s="1"/>
      <c r="F81" s="1"/>
    </row>
    <row r="82" spans="2:6" ht="15" customHeight="1">
      <c r="B82" s="1"/>
      <c r="C82" s="1"/>
      <c r="D82" s="1"/>
      <c r="E82" s="1"/>
      <c r="F82" s="1"/>
    </row>
    <row r="83" spans="2:6" ht="15" customHeight="1">
      <c r="B83" s="1"/>
      <c r="C83" s="1"/>
      <c r="D83" s="1"/>
      <c r="E83" s="1"/>
      <c r="F83" s="1"/>
    </row>
    <row r="84" spans="2:6" ht="15" customHeight="1">
      <c r="B84" s="1"/>
      <c r="C84" s="1"/>
      <c r="D84" s="1"/>
      <c r="E84" s="1"/>
      <c r="F84" s="1"/>
    </row>
    <row r="85" spans="2:6" ht="15" customHeight="1">
      <c r="B85" s="1"/>
      <c r="C85" s="1"/>
      <c r="D85" s="1"/>
      <c r="E85" s="1"/>
      <c r="F85" s="1"/>
    </row>
    <row r="86" spans="2:6" ht="15" customHeight="1">
      <c r="B86" s="1"/>
      <c r="C86" s="1"/>
      <c r="D86" s="1"/>
      <c r="E86" s="1"/>
      <c r="F86" s="1"/>
    </row>
    <row r="87" spans="2:6" ht="15" customHeight="1">
      <c r="B87" s="1"/>
      <c r="C87" s="1"/>
      <c r="D87" s="1"/>
      <c r="E87" s="1"/>
      <c r="F87" s="1"/>
    </row>
    <row r="88" spans="2:6" ht="15" customHeight="1">
      <c r="B88" s="1"/>
      <c r="C88" s="1"/>
      <c r="D88" s="1"/>
      <c r="E88" s="1"/>
      <c r="F88" s="1"/>
    </row>
    <row r="89" spans="2:6" ht="15" customHeight="1">
      <c r="B89" s="1"/>
      <c r="C89" s="1"/>
      <c r="D89" s="1"/>
      <c r="E89" s="1"/>
      <c r="F89" s="1"/>
    </row>
    <row r="90" spans="2:6" ht="15" customHeight="1">
      <c r="B90" s="1"/>
      <c r="C90" s="1"/>
      <c r="D90" s="1"/>
      <c r="E90" s="1"/>
      <c r="F90" s="1"/>
    </row>
    <row r="91" spans="2:6" ht="15" customHeight="1">
      <c r="B91" s="1"/>
      <c r="C91" s="1"/>
      <c r="D91" s="1"/>
      <c r="E91" s="1"/>
      <c r="F91" s="1"/>
    </row>
    <row r="92" spans="2:6" ht="15" customHeight="1">
      <c r="B92" s="1"/>
      <c r="C92" s="1"/>
      <c r="D92" s="1"/>
      <c r="E92" s="1"/>
      <c r="F92" s="1"/>
    </row>
  </sheetData>
  <mergeCells count="1">
    <mergeCell ref="B36:C36"/>
  </mergeCells>
  <phoneticPr fontId="8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>
      <selection activeCell="S14" sqref="S14"/>
    </sheetView>
  </sheetViews>
  <sheetFormatPr defaultRowHeight="15" customHeight="1"/>
  <cols>
    <col min="1" max="1" width="2.140625" customWidth="1"/>
    <col min="2" max="2" width="19.7109375" customWidth="1"/>
    <col min="3" max="3" width="12.5703125" customWidth="1"/>
    <col min="4" max="4" width="13.85546875" customWidth="1"/>
    <col min="5" max="5" width="13" customWidth="1"/>
    <col min="6" max="6" width="13.7109375" customWidth="1"/>
    <col min="7" max="7" width="12.85546875" customWidth="1"/>
    <col min="8" max="11" width="9.140625" hidden="1" customWidth="1"/>
    <col min="12" max="12" width="15.140625" style="124" customWidth="1"/>
    <col min="13" max="13" width="12.5703125" customWidth="1"/>
    <col min="14" max="14" width="13.7109375" customWidth="1"/>
  </cols>
  <sheetData>
    <row r="1" spans="1:14" ht="15" customHeight="1" thickBot="1">
      <c r="A1" s="3"/>
      <c r="B1" s="11" t="s">
        <v>0</v>
      </c>
      <c r="C1" s="13">
        <v>2009</v>
      </c>
      <c r="D1" s="36">
        <v>2010</v>
      </c>
      <c r="E1" s="36">
        <v>2011</v>
      </c>
      <c r="F1" s="36">
        <v>2012</v>
      </c>
      <c r="G1" s="14">
        <v>2013</v>
      </c>
      <c r="L1" s="121">
        <v>2014</v>
      </c>
      <c r="M1" s="125">
        <v>2015</v>
      </c>
      <c r="N1" s="121">
        <v>2016</v>
      </c>
    </row>
    <row r="2" spans="1:14" ht="15" customHeight="1">
      <c r="A2" s="3"/>
      <c r="B2" s="17" t="s">
        <v>4</v>
      </c>
      <c r="C2" s="57">
        <v>7481.08</v>
      </c>
      <c r="D2" s="81">
        <f>Kwartaaloverzicht!D4</f>
        <v>1908</v>
      </c>
      <c r="E2" s="58">
        <v>8092.95</v>
      </c>
      <c r="F2" s="58">
        <v>7858.5</v>
      </c>
      <c r="G2" s="58">
        <v>6810.88</v>
      </c>
      <c r="K2" s="34"/>
      <c r="L2" s="122">
        <v>10373</v>
      </c>
      <c r="M2" s="126">
        <v>13375.85</v>
      </c>
      <c r="N2" s="122"/>
    </row>
    <row r="3" spans="1:14" ht="15" customHeight="1">
      <c r="A3" s="3"/>
      <c r="B3" s="18" t="s">
        <v>5</v>
      </c>
      <c r="C3" s="57">
        <v>8243.1</v>
      </c>
      <c r="D3" s="81">
        <f>Kwartaaloverzicht!D5</f>
        <v>750</v>
      </c>
      <c r="E3" s="58">
        <v>12249.58</v>
      </c>
      <c r="F3" s="58">
        <v>13088.33</v>
      </c>
      <c r="G3" s="58">
        <v>11909.55</v>
      </c>
      <c r="K3" s="34"/>
      <c r="L3" s="122">
        <v>750</v>
      </c>
      <c r="M3" s="126">
        <v>750</v>
      </c>
      <c r="N3" s="122"/>
    </row>
    <row r="4" spans="1:14" ht="15" customHeight="1">
      <c r="A4" s="3"/>
      <c r="B4" s="18" t="s">
        <v>6</v>
      </c>
      <c r="C4" s="63">
        <v>1425</v>
      </c>
      <c r="D4" s="82">
        <f>Kwartaaloverzicht!D6</f>
        <v>0</v>
      </c>
      <c r="E4" s="82">
        <v>0</v>
      </c>
      <c r="F4" s="82">
        <v>0</v>
      </c>
      <c r="G4" s="82">
        <v>0</v>
      </c>
      <c r="L4" s="122">
        <v>0</v>
      </c>
      <c r="M4" s="126">
        <v>0</v>
      </c>
      <c r="N4" s="122"/>
    </row>
    <row r="5" spans="1:14" ht="15" customHeight="1">
      <c r="A5" s="3"/>
      <c r="B5" s="18" t="s">
        <v>7</v>
      </c>
      <c r="C5" s="63">
        <v>1000</v>
      </c>
      <c r="D5" s="82">
        <f>Kwartaaloverzicht!D7</f>
        <v>0</v>
      </c>
      <c r="E5" s="82">
        <v>0</v>
      </c>
      <c r="F5" s="82">
        <v>0</v>
      </c>
      <c r="G5" s="82">
        <v>0</v>
      </c>
      <c r="L5" s="122">
        <v>0</v>
      </c>
      <c r="M5" s="126">
        <v>0</v>
      </c>
      <c r="N5" s="122"/>
    </row>
    <row r="6" spans="1:14" ht="15" customHeight="1">
      <c r="A6" s="3"/>
      <c r="B6" s="18" t="s">
        <v>40</v>
      </c>
      <c r="C6" s="63">
        <v>1920</v>
      </c>
      <c r="D6" s="82">
        <v>1920</v>
      </c>
      <c r="E6" s="82">
        <v>1920</v>
      </c>
      <c r="F6" s="82">
        <v>1920</v>
      </c>
      <c r="G6" s="82">
        <v>1920</v>
      </c>
      <c r="L6" s="122">
        <v>5400</v>
      </c>
      <c r="M6" s="126">
        <v>5520</v>
      </c>
      <c r="N6" s="122"/>
    </row>
    <row r="7" spans="1:14" ht="15" customHeight="1">
      <c r="A7" s="3"/>
      <c r="B7" s="18" t="s">
        <v>21</v>
      </c>
      <c r="C7" s="63">
        <v>6000</v>
      </c>
      <c r="D7" s="82">
        <f>Kwartaaloverzicht!D9</f>
        <v>10000</v>
      </c>
      <c r="E7" s="82">
        <v>3000</v>
      </c>
      <c r="F7" s="82">
        <v>6000</v>
      </c>
      <c r="G7" s="82">
        <v>7500</v>
      </c>
      <c r="L7" s="122">
        <v>10000</v>
      </c>
      <c r="M7" s="126">
        <v>10000</v>
      </c>
      <c r="N7" s="122"/>
    </row>
    <row r="8" spans="1:14" ht="15" customHeight="1">
      <c r="A8" s="3"/>
      <c r="B8" s="19" t="s">
        <v>41</v>
      </c>
      <c r="C8" s="63">
        <v>2700</v>
      </c>
      <c r="D8" s="82">
        <f>Kwartaaloverzicht!D10</f>
        <v>0</v>
      </c>
      <c r="E8" s="82">
        <v>0</v>
      </c>
      <c r="F8" s="82">
        <v>0</v>
      </c>
      <c r="G8" s="82">
        <v>0</v>
      </c>
      <c r="L8" s="122">
        <v>0</v>
      </c>
      <c r="M8" s="126">
        <v>0</v>
      </c>
      <c r="N8" s="122"/>
    </row>
    <row r="9" spans="1:14" ht="15" customHeight="1" thickBot="1">
      <c r="A9" s="3"/>
      <c r="B9" s="19" t="s">
        <v>8</v>
      </c>
      <c r="C9" s="63">
        <v>5388.6</v>
      </c>
      <c r="D9" s="82">
        <f>Kwartaaloverzicht!D11</f>
        <v>0</v>
      </c>
      <c r="E9" s="82">
        <v>6889.53</v>
      </c>
      <c r="F9" s="82">
        <v>12811.2</v>
      </c>
      <c r="G9" s="82">
        <v>1520</v>
      </c>
      <c r="L9" s="122">
        <v>3542.23</v>
      </c>
      <c r="M9" s="126">
        <v>1970.08</v>
      </c>
      <c r="N9" s="122"/>
    </row>
    <row r="10" spans="1:14" ht="15" customHeight="1" thickBot="1">
      <c r="A10" s="3"/>
      <c r="B10" s="11" t="s">
        <v>9</v>
      </c>
      <c r="C10" s="29">
        <f>SUM(C2:C9)</f>
        <v>34157.78</v>
      </c>
      <c r="D10" s="43">
        <v>18663.43</v>
      </c>
      <c r="E10" s="45">
        <f>SUM(E2:E9)</f>
        <v>32152.059999999998</v>
      </c>
      <c r="F10" s="45">
        <f>SUM(F2:F9)</f>
        <v>41678.03</v>
      </c>
      <c r="G10" s="30">
        <f>SUM(G2:G9)</f>
        <v>29660.43</v>
      </c>
      <c r="L10" s="123">
        <f>SUM(L2:L9)</f>
        <v>30065.23</v>
      </c>
      <c r="M10" s="127">
        <f>SUM(M2:M9)</f>
        <v>31615.93</v>
      </c>
      <c r="N10" s="123">
        <f>SUM(N2:N9)</f>
        <v>0</v>
      </c>
    </row>
    <row r="11" spans="1:14" ht="15" customHeight="1" thickBot="1">
      <c r="A11" s="3"/>
      <c r="B11" s="3"/>
      <c r="C11" s="3"/>
      <c r="D11" s="3"/>
      <c r="E11" s="3"/>
      <c r="F11" s="3"/>
      <c r="G11" s="3"/>
      <c r="N11" s="124"/>
    </row>
    <row r="12" spans="1:14" ht="15" customHeight="1" thickBot="1">
      <c r="A12" s="3"/>
      <c r="B12" s="11" t="s">
        <v>10</v>
      </c>
      <c r="C12" s="13">
        <v>2009</v>
      </c>
      <c r="D12" s="36">
        <v>2010</v>
      </c>
      <c r="E12" s="36">
        <v>2011</v>
      </c>
      <c r="F12" s="36">
        <v>2012</v>
      </c>
      <c r="G12" s="14">
        <v>2013</v>
      </c>
      <c r="L12" s="121">
        <v>2014</v>
      </c>
      <c r="M12" s="128">
        <v>2015</v>
      </c>
      <c r="N12" s="121">
        <v>2016</v>
      </c>
    </row>
    <row r="13" spans="1:14" ht="15" customHeight="1">
      <c r="A13" s="3"/>
      <c r="B13" s="18" t="s">
        <v>33</v>
      </c>
      <c r="C13" s="83">
        <v>4649.1099999999997</v>
      </c>
      <c r="D13" s="84">
        <f>Kwartaaloverzicht!D15</f>
        <v>485.05</v>
      </c>
      <c r="E13" s="84">
        <v>2752.5</v>
      </c>
      <c r="F13" s="84">
        <v>2720.24</v>
      </c>
      <c r="G13" s="84">
        <v>4335.54</v>
      </c>
      <c r="L13" s="122">
        <v>3104.78</v>
      </c>
      <c r="M13" s="129">
        <v>2428.08</v>
      </c>
      <c r="N13" s="122"/>
    </row>
    <row r="14" spans="1:14" ht="15" customHeight="1">
      <c r="A14" s="3"/>
      <c r="B14" s="17" t="s">
        <v>11</v>
      </c>
      <c r="C14" s="85">
        <v>1817.74</v>
      </c>
      <c r="D14" s="86">
        <f>Kwartaaloverzicht!D16</f>
        <v>54.12</v>
      </c>
      <c r="E14" s="86">
        <v>894.3</v>
      </c>
      <c r="F14" s="86">
        <v>3475.56</v>
      </c>
      <c r="G14" s="86">
        <v>658.74</v>
      </c>
      <c r="L14" s="122">
        <v>666.46</v>
      </c>
      <c r="M14" s="129">
        <v>903.77</v>
      </c>
      <c r="N14" s="122"/>
    </row>
    <row r="15" spans="1:14" ht="15" customHeight="1">
      <c r="A15" s="3"/>
      <c r="B15" s="18" t="s">
        <v>34</v>
      </c>
      <c r="C15" s="85">
        <v>7754.85</v>
      </c>
      <c r="D15" s="86">
        <f>Kwartaaloverzicht!D17</f>
        <v>1665</v>
      </c>
      <c r="E15" s="86">
        <v>8432.98</v>
      </c>
      <c r="F15" s="86">
        <v>9589.85</v>
      </c>
      <c r="G15" s="86">
        <v>8563.4500000000007</v>
      </c>
      <c r="L15" s="122">
        <v>6203</v>
      </c>
      <c r="M15" s="129">
        <v>6203</v>
      </c>
      <c r="N15" s="122"/>
    </row>
    <row r="16" spans="1:14" ht="15" customHeight="1">
      <c r="A16" s="3"/>
      <c r="B16" s="18" t="s">
        <v>27</v>
      </c>
      <c r="C16" s="85">
        <v>428.44</v>
      </c>
      <c r="D16" s="86">
        <f>Kwartaaloverzicht!D18</f>
        <v>81.92</v>
      </c>
      <c r="E16" s="86">
        <v>799.47</v>
      </c>
      <c r="F16" s="86">
        <v>735.58</v>
      </c>
      <c r="G16" s="86">
        <v>309.66000000000003</v>
      </c>
      <c r="L16" s="122">
        <v>505.47</v>
      </c>
      <c r="M16" s="129">
        <v>488.72</v>
      </c>
      <c r="N16" s="122"/>
    </row>
    <row r="17" spans="1:14" ht="15" customHeight="1">
      <c r="A17" s="3"/>
      <c r="B17" s="18" t="s">
        <v>28</v>
      </c>
      <c r="C17" s="85">
        <v>369.87</v>
      </c>
      <c r="D17" s="86">
        <f>Kwartaaloverzicht!D19</f>
        <v>76.12</v>
      </c>
      <c r="E17" s="86">
        <v>465.8</v>
      </c>
      <c r="F17" s="86">
        <v>298.14</v>
      </c>
      <c r="G17" s="86">
        <v>250.45</v>
      </c>
      <c r="L17" s="122">
        <v>289.10000000000002</v>
      </c>
      <c r="M17" s="129">
        <v>279.10000000000002</v>
      </c>
      <c r="N17" s="122"/>
    </row>
    <row r="18" spans="1:14" ht="15" customHeight="1">
      <c r="A18" s="3"/>
      <c r="B18" s="18" t="s">
        <v>51</v>
      </c>
      <c r="C18" s="85">
        <v>1464.31</v>
      </c>
      <c r="D18" s="86">
        <f>Kwartaaloverzicht!D20</f>
        <v>362.28</v>
      </c>
      <c r="E18" s="86">
        <v>1309.79</v>
      </c>
      <c r="F18" s="86">
        <v>1661.58</v>
      </c>
      <c r="G18" s="86">
        <v>1222.6300000000001</v>
      </c>
      <c r="L18" s="122">
        <v>1001.47</v>
      </c>
      <c r="M18" s="129">
        <v>1113.3900000000001</v>
      </c>
      <c r="N18" s="122"/>
    </row>
    <row r="19" spans="1:14" ht="15" customHeight="1">
      <c r="A19" s="3"/>
      <c r="B19" s="18" t="s">
        <v>35</v>
      </c>
      <c r="C19" s="85">
        <v>2423.1799999999998</v>
      </c>
      <c r="D19" s="86">
        <f>Kwartaaloverzicht!D21</f>
        <v>425.27</v>
      </c>
      <c r="E19" s="86">
        <v>9161.6</v>
      </c>
      <c r="F19" s="86">
        <v>4644.7</v>
      </c>
      <c r="G19" s="86">
        <v>4291.1400000000003</v>
      </c>
      <c r="L19" s="122">
        <v>2425.63</v>
      </c>
      <c r="M19" s="129">
        <v>2126.0100000000002</v>
      </c>
      <c r="N19" s="122"/>
    </row>
    <row r="20" spans="1:14" ht="15" customHeight="1">
      <c r="A20" s="3"/>
      <c r="B20" s="18" t="s">
        <v>12</v>
      </c>
      <c r="C20" s="85">
        <v>1005.91</v>
      </c>
      <c r="D20" s="86">
        <f>Kwartaaloverzicht!D22</f>
        <v>281.33999999999997</v>
      </c>
      <c r="E20" s="86">
        <v>1221.1300000000001</v>
      </c>
      <c r="F20" s="86">
        <v>1401.69</v>
      </c>
      <c r="G20" s="86">
        <v>1626.71</v>
      </c>
      <c r="L20" s="122">
        <v>1516.7</v>
      </c>
      <c r="M20" s="129">
        <v>1376.03</v>
      </c>
      <c r="N20" s="122"/>
    </row>
    <row r="21" spans="1:14" ht="15" customHeight="1">
      <c r="A21" s="3"/>
      <c r="B21" s="18" t="s">
        <v>36</v>
      </c>
      <c r="C21" s="85">
        <v>1220.4100000000001</v>
      </c>
      <c r="D21" s="86">
        <f>Kwartaaloverzicht!D23</f>
        <v>219.26</v>
      </c>
      <c r="E21" s="86">
        <v>916.84</v>
      </c>
      <c r="F21" s="86">
        <v>1258.1300000000001</v>
      </c>
      <c r="G21" s="86">
        <v>654.74</v>
      </c>
      <c r="L21" s="122">
        <v>1038.7</v>
      </c>
      <c r="M21" s="129">
        <v>895.92</v>
      </c>
      <c r="N21" s="122"/>
    </row>
    <row r="22" spans="1:14" ht="15" customHeight="1">
      <c r="A22" s="3"/>
      <c r="B22" s="18" t="s">
        <v>19</v>
      </c>
      <c r="C22" s="85">
        <v>6925.59</v>
      </c>
      <c r="D22" s="86">
        <f>Kwartaaloverzicht!D24</f>
        <v>623.69000000000005</v>
      </c>
      <c r="E22" s="86">
        <v>5376.87</v>
      </c>
      <c r="F22" s="86">
        <v>11465.94</v>
      </c>
      <c r="G22" s="86">
        <v>3206.98</v>
      </c>
      <c r="L22" s="122">
        <v>5419.16</v>
      </c>
      <c r="M22" s="129">
        <v>2712.67</v>
      </c>
      <c r="N22" s="122"/>
    </row>
    <row r="23" spans="1:14" ht="15" customHeight="1">
      <c r="A23" s="3"/>
      <c r="B23" s="18" t="s">
        <v>31</v>
      </c>
      <c r="C23" s="85">
        <v>1267.58</v>
      </c>
      <c r="D23" s="86">
        <f>Kwartaaloverzicht!D25</f>
        <v>125.39</v>
      </c>
      <c r="E23" s="86">
        <v>994.9</v>
      </c>
      <c r="F23" s="86">
        <v>959.12</v>
      </c>
      <c r="G23" s="86">
        <v>1201.0999999999999</v>
      </c>
      <c r="L23" s="122">
        <v>568.17999999999995</v>
      </c>
      <c r="M23" s="129">
        <v>436.4</v>
      </c>
      <c r="N23" s="122"/>
    </row>
    <row r="24" spans="1:14" ht="15" customHeight="1">
      <c r="A24" s="3"/>
      <c r="B24" s="18" t="s">
        <v>30</v>
      </c>
      <c r="C24" s="85">
        <v>1074.52</v>
      </c>
      <c r="D24" s="86">
        <f>Kwartaaloverzicht!D26</f>
        <v>233.81</v>
      </c>
      <c r="E24" s="86">
        <v>624.41</v>
      </c>
      <c r="F24" s="86">
        <v>674.55</v>
      </c>
      <c r="G24" s="86">
        <v>1393.64</v>
      </c>
      <c r="L24" s="122">
        <v>780.27</v>
      </c>
      <c r="M24" s="129">
        <v>455.4</v>
      </c>
      <c r="N24" s="122"/>
    </row>
    <row r="25" spans="1:14" ht="15" customHeight="1">
      <c r="A25" s="3"/>
      <c r="B25" s="18" t="s">
        <v>13</v>
      </c>
      <c r="C25" s="85">
        <v>499.43</v>
      </c>
      <c r="D25" s="86">
        <f>Kwartaaloverzicht!D27</f>
        <v>33.270000000000003</v>
      </c>
      <c r="E25" s="86">
        <v>539.61</v>
      </c>
      <c r="F25" s="86">
        <v>541.34</v>
      </c>
      <c r="G25" s="86">
        <v>211.07</v>
      </c>
      <c r="L25" s="122">
        <v>102.25</v>
      </c>
      <c r="M25" s="129">
        <v>166.72</v>
      </c>
      <c r="N25" s="122"/>
    </row>
    <row r="26" spans="1:14" ht="15" customHeight="1">
      <c r="A26" s="3"/>
      <c r="B26" s="18" t="s">
        <v>20</v>
      </c>
      <c r="C26" s="85">
        <v>52.28</v>
      </c>
      <c r="D26" s="86">
        <f>Kwartaaloverzicht!D28</f>
        <v>0</v>
      </c>
      <c r="E26" s="86">
        <v>32.590000000000003</v>
      </c>
      <c r="F26" s="86">
        <v>30.08</v>
      </c>
      <c r="G26" s="86">
        <v>0</v>
      </c>
      <c r="L26" s="122">
        <v>0</v>
      </c>
      <c r="M26" s="129">
        <v>0</v>
      </c>
      <c r="N26" s="122"/>
    </row>
    <row r="27" spans="1:14" ht="15" customHeight="1">
      <c r="A27" s="3"/>
      <c r="B27" s="18" t="s">
        <v>37</v>
      </c>
      <c r="C27" s="85">
        <v>1002.5</v>
      </c>
      <c r="D27" s="86">
        <f>Kwartaaloverzicht!D29</f>
        <v>77.97</v>
      </c>
      <c r="E27" s="86">
        <v>1183.99</v>
      </c>
      <c r="F27" s="86">
        <v>856.51</v>
      </c>
      <c r="G27" s="86">
        <v>595.05999999999995</v>
      </c>
      <c r="L27" s="122">
        <v>476.67</v>
      </c>
      <c r="M27" s="129">
        <v>465.84</v>
      </c>
      <c r="N27" s="122"/>
    </row>
    <row r="28" spans="1:14" ht="15" customHeight="1">
      <c r="A28" s="3"/>
      <c r="B28" s="18" t="s">
        <v>38</v>
      </c>
      <c r="C28" s="85">
        <v>442.08</v>
      </c>
      <c r="D28" s="86">
        <f>Kwartaaloverzicht!D30</f>
        <v>114.66</v>
      </c>
      <c r="E28" s="86">
        <v>445.28</v>
      </c>
      <c r="F28" s="86">
        <v>512.64</v>
      </c>
      <c r="G28" s="86">
        <v>372.91</v>
      </c>
      <c r="L28" s="122">
        <v>471.28</v>
      </c>
      <c r="M28" s="129">
        <v>467.31</v>
      </c>
      <c r="N28" s="122"/>
    </row>
    <row r="29" spans="1:14" ht="15" customHeight="1">
      <c r="A29" s="3"/>
      <c r="B29" s="50" t="s">
        <v>53</v>
      </c>
      <c r="C29" s="85">
        <v>0</v>
      </c>
      <c r="D29" s="86">
        <f>Kwartaaloverzicht!D31</f>
        <v>40.17</v>
      </c>
      <c r="E29" s="86">
        <v>0</v>
      </c>
      <c r="F29" s="86">
        <v>157.86000000000001</v>
      </c>
      <c r="G29" s="86">
        <v>114.75</v>
      </c>
      <c r="L29" s="122">
        <v>147.29</v>
      </c>
      <c r="M29" s="129">
        <v>160.68</v>
      </c>
      <c r="N29" s="122"/>
    </row>
    <row r="30" spans="1:14" ht="15" customHeight="1">
      <c r="A30" s="3"/>
      <c r="B30" s="18" t="s">
        <v>39</v>
      </c>
      <c r="C30" s="85">
        <v>44</v>
      </c>
      <c r="D30" s="86">
        <f>Kwartaaloverzicht!D32</f>
        <v>0</v>
      </c>
      <c r="E30" s="86">
        <v>0</v>
      </c>
      <c r="F30" s="86">
        <v>518.57000000000005</v>
      </c>
      <c r="G30" s="86">
        <v>0</v>
      </c>
      <c r="L30" s="122">
        <v>680.06</v>
      </c>
      <c r="M30" s="129">
        <v>551.62</v>
      </c>
      <c r="N30" s="122"/>
    </row>
    <row r="31" spans="1:14" ht="15" customHeight="1" thickBot="1">
      <c r="A31" s="3"/>
      <c r="B31" s="18" t="s">
        <v>14</v>
      </c>
      <c r="C31" s="85">
        <v>1033.18</v>
      </c>
      <c r="D31" s="86">
        <f>Kwartaaloverzicht!D33</f>
        <v>0</v>
      </c>
      <c r="E31" s="86">
        <v>0</v>
      </c>
      <c r="F31" s="86">
        <v>117.37</v>
      </c>
      <c r="G31" s="86">
        <v>33.5</v>
      </c>
      <c r="L31" s="122">
        <v>223.52</v>
      </c>
      <c r="M31" s="129">
        <v>102.66</v>
      </c>
      <c r="N31" s="122"/>
    </row>
    <row r="32" spans="1:14" ht="15" customHeight="1" thickBot="1">
      <c r="A32" s="3"/>
      <c r="B32" s="11" t="s">
        <v>9</v>
      </c>
      <c r="C32" s="31">
        <f>SUM(C13:C31)</f>
        <v>33474.980000000003</v>
      </c>
      <c r="D32" s="44"/>
      <c r="E32" s="44">
        <f>SUM(E13:E31)</f>
        <v>35152.05999999999</v>
      </c>
      <c r="F32" s="44">
        <f>SUM(F13:F31)</f>
        <v>41619.450000000004</v>
      </c>
      <c r="G32" s="16">
        <f>SUM(G13:G31)</f>
        <v>29042.07</v>
      </c>
      <c r="L32" s="123">
        <f>SUM(L13:L31)</f>
        <v>25619.99</v>
      </c>
      <c r="M32" s="127">
        <f>SUM(M13:M31)</f>
        <v>21333.320000000007</v>
      </c>
      <c r="N32" s="123">
        <f>SUM(N13:N31)</f>
        <v>0</v>
      </c>
    </row>
    <row r="33" spans="1:14" ht="15" customHeight="1" thickBot="1">
      <c r="A33" s="3"/>
      <c r="B33" s="28"/>
      <c r="C33" s="27"/>
      <c r="D33" s="27"/>
      <c r="E33" s="27"/>
      <c r="F33" s="27"/>
      <c r="G33" s="27"/>
      <c r="N33" s="124"/>
    </row>
    <row r="34" spans="1:14" ht="15" customHeight="1" thickBot="1">
      <c r="A34" s="3"/>
      <c r="B34" s="11" t="s">
        <v>18</v>
      </c>
      <c r="C34" s="35">
        <f>C10-C32</f>
        <v>682.79999999999563</v>
      </c>
      <c r="D34" s="35">
        <f>D10-D32</f>
        <v>18663.43</v>
      </c>
      <c r="E34" s="46">
        <f>E10-E32</f>
        <v>-2999.9999999999927</v>
      </c>
      <c r="F34" s="47">
        <f>F10-F32</f>
        <v>58.57999999999447</v>
      </c>
      <c r="G34" s="89">
        <f>G10-G32</f>
        <v>618.36000000000058</v>
      </c>
      <c r="L34" s="123">
        <v>4445.24</v>
      </c>
      <c r="M34" s="127">
        <f>SUM(M10-M32)</f>
        <v>10282.609999999993</v>
      </c>
      <c r="N34" s="123">
        <f>SUM(N32,N10)</f>
        <v>0</v>
      </c>
    </row>
  </sheetData>
  <sheetProtection password="DC5F" sheet="1" objects="1" scenarios="1"/>
  <phoneticPr fontId="8" type="noConversion"/>
  <conditionalFormatting sqref="C34:G34">
    <cfRule type="cellIs" dxfId="0" priority="1" stopIfTrue="1" operator="greaterThan">
      <formula>0.01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  <ignoredErrors>
    <ignoredError sqref="E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kwartaal1</vt:lpstr>
      <vt:lpstr>kwartaal2</vt:lpstr>
      <vt:lpstr>kwartaal3</vt:lpstr>
      <vt:lpstr>kwartaal4</vt:lpstr>
      <vt:lpstr>Kwartaaloverzicht</vt:lpstr>
      <vt:lpstr>Jaaroverzicht</vt:lpstr>
    </vt:vector>
  </TitlesOfParts>
  <Company>vogelopvang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receptie</dc:creator>
  <cp:lastModifiedBy>Sandra</cp:lastModifiedBy>
  <cp:lastPrinted>2015-09-27T21:39:09Z</cp:lastPrinted>
  <dcterms:created xsi:type="dcterms:W3CDTF">2004-03-06T16:07:18Z</dcterms:created>
  <dcterms:modified xsi:type="dcterms:W3CDTF">2017-05-01T16:03:12Z</dcterms:modified>
</cp:coreProperties>
</file>