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Q:\Stichting dierenpark Blankendaal\Jaarwerk 2016\"/>
    </mc:Choice>
  </mc:AlternateContent>
  <bookViews>
    <workbookView xWindow="120" yWindow="120" windowWidth="19020" windowHeight="12660" activeTab="1"/>
  </bookViews>
  <sheets>
    <sheet name="Algemeen" sheetId="8" r:id="rId1"/>
    <sheet name="Balans 2016" sheetId="5" r:id="rId2"/>
    <sheet name="RR 2016" sheetId="6" r:id="rId3"/>
  </sheets>
  <calcPr calcId="171027"/>
</workbook>
</file>

<file path=xl/calcChain.xml><?xml version="1.0" encoding="utf-8"?>
<calcChain xmlns="http://schemas.openxmlformats.org/spreadsheetml/2006/main">
  <c r="J12" i="5" l="1"/>
  <c r="J13" i="5"/>
  <c r="E19" i="6"/>
  <c r="E16" i="6"/>
  <c r="F29" i="5" l="1"/>
  <c r="K29" i="5"/>
  <c r="L29" i="5"/>
  <c r="F20" i="6" l="1"/>
  <c r="F13" i="6"/>
  <c r="H20" i="6"/>
  <c r="H13" i="6"/>
  <c r="D18" i="5"/>
  <c r="D29" i="5" s="1"/>
  <c r="F18" i="5"/>
  <c r="F24" i="6" l="1"/>
  <c r="J29" i="5"/>
</calcChain>
</file>

<file path=xl/sharedStrings.xml><?xml version="1.0" encoding="utf-8"?>
<sst xmlns="http://schemas.openxmlformats.org/spreadsheetml/2006/main" count="73" uniqueCount="65">
  <si>
    <t>HARENKARSPEL</t>
  </si>
  <si>
    <t>Activa</t>
  </si>
  <si>
    <t>Passiva</t>
  </si>
  <si>
    <t>Vaste activa</t>
  </si>
  <si>
    <t>Materiële vaste activa</t>
  </si>
  <si>
    <t>Gebouwen en -terreinen</t>
  </si>
  <si>
    <t>Inventaris</t>
  </si>
  <si>
    <t>Dierenverblijven</t>
  </si>
  <si>
    <t>Dieren</t>
  </si>
  <si>
    <t>Vorderingen</t>
  </si>
  <si>
    <t>Belastingen</t>
  </si>
  <si>
    <t>Liquide middelen</t>
  </si>
  <si>
    <t>Langlopende schulden</t>
  </si>
  <si>
    <t>Kortlopende schulden</t>
  </si>
  <si>
    <t>Crediteuren</t>
  </si>
  <si>
    <t>Bedrijfslasten</t>
  </si>
  <si>
    <t>Rentelasten</t>
  </si>
  <si>
    <t>Resultaat</t>
  </si>
  <si>
    <t>P.L. Blankendaal, voorzitter</t>
  </si>
  <si>
    <t>Blad 1</t>
  </si>
  <si>
    <t>Blad 2</t>
  </si>
  <si>
    <t>Aldus vastgesteld door het bestuur op:</t>
  </si>
  <si>
    <t>Vervoermiddelen</t>
  </si>
  <si>
    <t xml:space="preserve">Overige </t>
  </si>
  <si>
    <t xml:space="preserve">Resultaat </t>
  </si>
  <si>
    <t>Opbrengsten</t>
  </si>
  <si>
    <t>Kosten</t>
  </si>
  <si>
    <t>Personeelskosten</t>
  </si>
  <si>
    <t>Afschrijvingen</t>
  </si>
  <si>
    <t>Overige bedrijfskosten</t>
  </si>
  <si>
    <t>Netto omzet</t>
  </si>
  <si>
    <t>Directe kosten van de omzet</t>
  </si>
  <si>
    <t>A. Strooper, penningmeester</t>
  </si>
  <si>
    <t>Eigenvermogen</t>
  </si>
  <si>
    <t>Huisvestingskosten</t>
  </si>
  <si>
    <t>Overige</t>
  </si>
  <si>
    <t>Stichting Van Blanckendaell Dierenpark</t>
  </si>
  <si>
    <t>Giften</t>
  </si>
  <si>
    <t>Bezittingen contante waarde</t>
  </si>
  <si>
    <t>Schulden groepsmaatsch</t>
  </si>
  <si>
    <t>statutair gevestigd te HARENKARSPEL</t>
  </si>
  <si>
    <t>RSIN</t>
  </si>
  <si>
    <t>Adres</t>
  </si>
  <si>
    <t>Veilingweg 9, 1747HG Tuitjenhorn</t>
  </si>
  <si>
    <t>Telefoonnummer</t>
  </si>
  <si>
    <t>0226-332940</t>
  </si>
  <si>
    <t>E-mail</t>
  </si>
  <si>
    <t>info@blanckendaellpark.nl</t>
  </si>
  <si>
    <t>Doelstelling instelling</t>
  </si>
  <si>
    <t>Het doel van de stichting is het stichten, in stand houden en onderhouden van een voor het publiek toegankelijk dierenpark in Tuitjenhorn, gemeente Schagen, en het verlenen van faciliteiten ten behoeve van het huisvesten van het museum en andere activiteiten van de historische vereniging Harenkarspel, alsmede alles wat in ruimste zin hiermee verband houdt of daartoe bevorderlijk kan zijn.</t>
  </si>
  <si>
    <t>Bestuurssamenstelling</t>
  </si>
  <si>
    <t>Voorzitter</t>
  </si>
  <si>
    <t>Secretaris</t>
  </si>
  <si>
    <t>Beloningsbeleid</t>
  </si>
  <si>
    <t>Het bestuur voert haar taken onbezoldigd uit.</t>
  </si>
  <si>
    <t>Overige bestuursleden (drietal)</t>
  </si>
  <si>
    <t>gezamenlijke bevoegd</t>
  </si>
  <si>
    <r>
      <t>‘</t>
    </r>
    <r>
      <rPr>
        <i/>
        <sz val="10"/>
        <rFont val="Arial"/>
        <family val="2"/>
      </rPr>
      <t xml:space="preserve">Het operationele resultaat van Stichting Van Blanckendaell Park is negatief. Dit is het gevolg van een negatieve cashflow en de afschrijvingskosten. Aangezien het dierenpark een groot aantal hokken en verblijven in stand moet houden zijn de afschrijvingskosten relatief hoog. </t>
    </r>
  </si>
  <si>
    <t>In voorgaande jaren is een reserve opgebouwd van ruim EUR 5 miljoen om Het resultaat zal ten laste komen van de eerder voor dit doel opgebouwde reserves.</t>
  </si>
  <si>
    <t xml:space="preserve">In het eigen vermogen van Stichting Van Blanckendaell Park is naast voornoemde toevoeging de door de Stichting aangekochte bloot eigendom verantwoord. In 2010 is de bloot eigendom gekocht van vordering op een bank. </t>
  </si>
  <si>
    <t>Winst en verlies rekening over het boekjaar 2016</t>
  </si>
  <si>
    <t>Financieel overzicht 2016 van</t>
  </si>
  <si>
    <t>De afschrijvingskosten zijn in vergelijking met het jaar 2015 overigens afgenomen met EUR 11.365.</t>
  </si>
  <si>
    <t xml:space="preserve">Stichting Van Blanckendaell Park heeft een netto omzet gerealiseerd van EUR 418.723 en heeft daarnaast EUR 2.500 aan giften ontvangen. Hierdoor kan het eindresultaat (inclusief giften) worden vastgesteld op EUR -369.914. </t>
  </si>
  <si>
    <t xml:space="preserve">Zodra het vruchtgebruik op het in bloot eigendom verkregen vermogen is vervallen, zal het vermogen gebruikt kunnen worden voor het verder continueren van de activiteiten van de Stiching.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</si>
</sst>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sz val="10"/>
      <name val="Arial"/>
      <family val="2"/>
    </font>
    <font>
      <b/>
      <sz val="10"/>
      <name val="Arial"/>
      <family val="2"/>
    </font>
    <font>
      <i/>
      <sz val="10"/>
      <name val="Arial"/>
      <family val="2"/>
    </font>
    <font>
      <sz val="10"/>
      <name val="Arial"/>
      <family val="2"/>
    </font>
    <font>
      <u/>
      <sz val="10"/>
      <color theme="10"/>
      <name val="Arial"/>
      <family val="2"/>
    </font>
    <font>
      <sz val="10"/>
      <color rgb="FF000000"/>
      <name val="Arial"/>
      <family val="2"/>
    </font>
    <font>
      <i/>
      <sz val="10"/>
      <name val="Arial"/>
      <family val="2"/>
    </font>
    <font>
      <i/>
      <u/>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bottom style="double">
        <color indexed="64"/>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4" fontId="0" fillId="0" borderId="0" xfId="0" applyNumberFormat="1"/>
    <xf numFmtId="0" fontId="2" fillId="0" borderId="0" xfId="0" applyFont="1"/>
    <xf numFmtId="0" fontId="3" fillId="0" borderId="0" xfId="0" applyFont="1"/>
    <xf numFmtId="3" fontId="0" fillId="0" borderId="0" xfId="0" applyNumberFormat="1"/>
    <xf numFmtId="3" fontId="1" fillId="0" borderId="1" xfId="0" applyNumberFormat="1" applyFont="1" applyBorder="1"/>
    <xf numFmtId="3" fontId="0" fillId="0" borderId="1" xfId="0" applyNumberFormat="1" applyBorder="1"/>
    <xf numFmtId="3" fontId="0" fillId="0" borderId="0" xfId="0" applyNumberFormat="1" applyBorder="1"/>
    <xf numFmtId="3" fontId="0" fillId="0" borderId="2" xfId="0" applyNumberFormat="1" applyBorder="1"/>
    <xf numFmtId="0" fontId="4" fillId="0" borderId="0" xfId="0" applyFont="1"/>
    <xf numFmtId="14" fontId="0" fillId="0" borderId="0" xfId="0" applyNumberFormat="1"/>
    <xf numFmtId="3" fontId="0" fillId="2" borderId="0" xfId="0" applyNumberFormat="1" applyFill="1"/>
    <xf numFmtId="3" fontId="0" fillId="0" borderId="0" xfId="0" applyNumberFormat="1" applyFill="1"/>
    <xf numFmtId="0" fontId="0" fillId="0" borderId="0" xfId="0" applyFill="1"/>
    <xf numFmtId="4" fontId="0" fillId="0" borderId="0" xfId="0" applyNumberFormat="1" applyFill="1"/>
    <xf numFmtId="0" fontId="4" fillId="0" borderId="0" xfId="0" applyFont="1" applyFill="1"/>
    <xf numFmtId="0" fontId="0" fillId="0" borderId="0" xfId="0" applyAlignment="1">
      <alignment horizontal="left"/>
    </xf>
    <xf numFmtId="0" fontId="5" fillId="0" borderId="0" xfId="1"/>
    <xf numFmtId="0" fontId="4" fillId="0" borderId="0" xfId="0" applyFont="1" applyAlignment="1">
      <alignment vertical="top"/>
    </xf>
    <xf numFmtId="0" fontId="1" fillId="0" borderId="0" xfId="0" applyFont="1"/>
    <xf numFmtId="0" fontId="7" fillId="0" borderId="0" xfId="0" applyFont="1" applyFill="1"/>
    <xf numFmtId="0" fontId="3" fillId="0" borderId="0" xfId="0" applyFont="1" applyFill="1"/>
    <xf numFmtId="3" fontId="1" fillId="0" borderId="1" xfId="0" applyNumberFormat="1" applyFont="1" applyFill="1" applyBorder="1"/>
    <xf numFmtId="0" fontId="8" fillId="0" borderId="0" xfId="0" applyFont="1" applyAlignment="1">
      <alignment horizontal="left"/>
    </xf>
    <xf numFmtId="0" fontId="6" fillId="0" borderId="0" xfId="0" applyFont="1" applyAlignment="1">
      <alignment horizontal="left"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blanckendaellpark.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9"/>
  <sheetViews>
    <sheetView workbookViewId="0">
      <selection activeCell="A4" sqref="A4"/>
    </sheetView>
  </sheetViews>
  <sheetFormatPr defaultRowHeight="12.75" x14ac:dyDescent="0.2"/>
  <cols>
    <col min="1" max="1" width="21.140625" customWidth="1"/>
    <col min="2" max="2" width="20.28515625" customWidth="1"/>
  </cols>
  <sheetData>
    <row r="3" spans="1:7" x14ac:dyDescent="0.2">
      <c r="A3" s="19" t="s">
        <v>61</v>
      </c>
    </row>
    <row r="5" spans="1:7" x14ac:dyDescent="0.2">
      <c r="A5" s="2" t="s">
        <v>36</v>
      </c>
    </row>
    <row r="6" spans="1:7" x14ac:dyDescent="0.2">
      <c r="A6" s="9" t="s">
        <v>40</v>
      </c>
    </row>
    <row r="8" spans="1:7" x14ac:dyDescent="0.2">
      <c r="A8" s="9" t="s">
        <v>41</v>
      </c>
      <c r="B8" s="16">
        <v>815762185</v>
      </c>
    </row>
    <row r="9" spans="1:7" x14ac:dyDescent="0.2">
      <c r="A9" s="9" t="s">
        <v>42</v>
      </c>
      <c r="B9" t="s">
        <v>43</v>
      </c>
    </row>
    <row r="10" spans="1:7" x14ac:dyDescent="0.2">
      <c r="A10" s="9" t="s">
        <v>44</v>
      </c>
      <c r="B10" s="9" t="s">
        <v>45</v>
      </c>
    </row>
    <row r="11" spans="1:7" x14ac:dyDescent="0.2">
      <c r="A11" s="9" t="s">
        <v>46</v>
      </c>
      <c r="B11" s="17" t="s">
        <v>47</v>
      </c>
    </row>
    <row r="13" spans="1:7" ht="70.5" customHeight="1" x14ac:dyDescent="0.2">
      <c r="A13" s="18" t="s">
        <v>48</v>
      </c>
      <c r="B13" s="24" t="s">
        <v>49</v>
      </c>
      <c r="C13" s="24"/>
      <c r="D13" s="24"/>
      <c r="E13" s="24"/>
      <c r="F13" s="24"/>
      <c r="G13" s="24"/>
    </row>
    <row r="14" spans="1:7" x14ac:dyDescent="0.2">
      <c r="C14" s="3"/>
    </row>
    <row r="15" spans="1:7" x14ac:dyDescent="0.2">
      <c r="A15" s="9" t="s">
        <v>50</v>
      </c>
      <c r="B15" s="9" t="s">
        <v>51</v>
      </c>
      <c r="D15" t="s">
        <v>56</v>
      </c>
    </row>
    <row r="16" spans="1:7" x14ac:dyDescent="0.2">
      <c r="B16" s="9" t="s">
        <v>52</v>
      </c>
      <c r="D16" t="s">
        <v>56</v>
      </c>
    </row>
    <row r="17" spans="1:4" x14ac:dyDescent="0.2">
      <c r="B17" s="9" t="s">
        <v>55</v>
      </c>
      <c r="D17" t="s">
        <v>56</v>
      </c>
    </row>
    <row r="19" spans="1:4" x14ac:dyDescent="0.2">
      <c r="A19" s="9" t="s">
        <v>53</v>
      </c>
      <c r="B19" s="9" t="s">
        <v>54</v>
      </c>
    </row>
  </sheetData>
  <mergeCells count="1">
    <mergeCell ref="B13:G13"/>
  </mergeCells>
  <hyperlinks>
    <hyperlink ref="B11"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52"/>
  <sheetViews>
    <sheetView tabSelected="1" topLeftCell="A10" zoomScale="85" zoomScaleNormal="85" workbookViewId="0">
      <selection activeCell="A53" sqref="A53"/>
    </sheetView>
  </sheetViews>
  <sheetFormatPr defaultRowHeight="12.75" x14ac:dyDescent="0.2"/>
  <cols>
    <col min="1" max="1" width="25" customWidth="1"/>
    <col min="2" max="2" width="9.140625" hidden="1" customWidth="1"/>
    <col min="3" max="3" width="13.5703125" customWidth="1"/>
    <col min="4" max="4" width="12.140625" customWidth="1"/>
    <col min="5" max="5" width="13.5703125" customWidth="1"/>
    <col min="6" max="6" width="12.140625" customWidth="1"/>
    <col min="7" max="7" width="5.5703125" customWidth="1"/>
    <col min="8" max="8" width="22.28515625" customWidth="1"/>
    <col min="9" max="9" width="0.140625" customWidth="1"/>
    <col min="10" max="10" width="13.5703125" customWidth="1"/>
    <col min="11" max="11" width="0" hidden="1" customWidth="1"/>
    <col min="12" max="12" width="13.5703125" customWidth="1"/>
    <col min="14" max="14" width="22.28515625" customWidth="1"/>
    <col min="15" max="15" width="10.42578125" customWidth="1"/>
    <col min="16" max="16" width="10.7109375" bestFit="1" customWidth="1"/>
    <col min="17" max="17" width="11.7109375" style="1" bestFit="1" customWidth="1"/>
  </cols>
  <sheetData>
    <row r="3" spans="1:18" x14ac:dyDescent="0.2">
      <c r="A3" s="2" t="s">
        <v>36</v>
      </c>
      <c r="H3" s="2"/>
      <c r="L3" t="s">
        <v>19</v>
      </c>
    </row>
    <row r="4" spans="1:18" x14ac:dyDescent="0.2">
      <c r="A4" s="2" t="s">
        <v>0</v>
      </c>
    </row>
    <row r="6" spans="1:18" ht="9.75" customHeight="1" x14ac:dyDescent="0.2"/>
    <row r="7" spans="1:18" x14ac:dyDescent="0.2">
      <c r="A7" s="2" t="s">
        <v>1</v>
      </c>
      <c r="C7" s="10">
        <v>42735</v>
      </c>
      <c r="E7" s="10">
        <v>42369</v>
      </c>
      <c r="H7" s="2" t="s">
        <v>2</v>
      </c>
      <c r="J7" s="10">
        <v>42735</v>
      </c>
      <c r="K7" s="10">
        <v>41640</v>
      </c>
      <c r="L7" s="10">
        <v>42369</v>
      </c>
    </row>
    <row r="10" spans="1:18" x14ac:dyDescent="0.2">
      <c r="A10" s="2" t="s">
        <v>3</v>
      </c>
      <c r="C10" s="4"/>
      <c r="E10" s="4"/>
      <c r="H10" s="2"/>
      <c r="J10" s="4"/>
      <c r="K10" s="4"/>
      <c r="L10" s="4"/>
    </row>
    <row r="11" spans="1:18" x14ac:dyDescent="0.2">
      <c r="C11" s="4"/>
      <c r="E11" s="4"/>
      <c r="H11" s="2"/>
      <c r="J11" s="4"/>
      <c r="K11" s="4"/>
      <c r="L11" s="4"/>
    </row>
    <row r="12" spans="1:18" x14ac:dyDescent="0.2">
      <c r="A12" s="3" t="s">
        <v>4</v>
      </c>
      <c r="C12" s="4"/>
      <c r="E12" s="4"/>
      <c r="H12" s="2" t="s">
        <v>33</v>
      </c>
      <c r="J12" s="12">
        <f>D29-1196053</f>
        <v>5278044.629999999</v>
      </c>
      <c r="K12" s="4">
        <v>2702371.59</v>
      </c>
      <c r="L12" s="4">
        <v>5765925</v>
      </c>
    </row>
    <row r="13" spans="1:18" x14ac:dyDescent="0.2">
      <c r="A13" t="s">
        <v>5</v>
      </c>
      <c r="C13" s="12">
        <v>2986786.17</v>
      </c>
      <c r="E13" s="4">
        <v>2785891</v>
      </c>
      <c r="H13" s="2" t="s">
        <v>24</v>
      </c>
      <c r="J13" s="12">
        <f>'RR 2016'!F24</f>
        <v>-369913.93999999994</v>
      </c>
      <c r="K13" s="4">
        <v>1837915.69</v>
      </c>
      <c r="L13" s="4">
        <v>-365943</v>
      </c>
    </row>
    <row r="14" spans="1:18" x14ac:dyDescent="0.2">
      <c r="A14" t="s">
        <v>7</v>
      </c>
      <c r="C14" s="12">
        <v>1109177.18</v>
      </c>
      <c r="E14" s="4">
        <v>1145137</v>
      </c>
      <c r="H14" s="2"/>
      <c r="J14" s="4"/>
      <c r="K14" s="4"/>
      <c r="L14" s="4"/>
      <c r="N14" s="13"/>
      <c r="O14" s="13"/>
      <c r="P14" s="13"/>
      <c r="Q14" s="14"/>
      <c r="R14" s="13"/>
    </row>
    <row r="15" spans="1:18" x14ac:dyDescent="0.2">
      <c r="A15" t="s">
        <v>8</v>
      </c>
      <c r="C15" s="12">
        <v>561482.5</v>
      </c>
      <c r="E15" s="4">
        <v>502908</v>
      </c>
      <c r="H15" s="2" t="s">
        <v>12</v>
      </c>
      <c r="J15" s="12">
        <v>0</v>
      </c>
      <c r="K15" s="12">
        <v>898150.85</v>
      </c>
      <c r="L15" s="12">
        <v>0</v>
      </c>
      <c r="N15" s="13"/>
      <c r="O15" s="13"/>
      <c r="P15" s="13"/>
      <c r="Q15" s="14"/>
      <c r="R15" s="13"/>
    </row>
    <row r="16" spans="1:18" x14ac:dyDescent="0.2">
      <c r="A16" t="s">
        <v>22</v>
      </c>
      <c r="C16" s="12">
        <v>38859.54</v>
      </c>
      <c r="E16" s="4">
        <v>59679</v>
      </c>
      <c r="J16" s="4"/>
      <c r="K16" s="4"/>
      <c r="L16" s="4"/>
      <c r="N16" s="13"/>
      <c r="O16" s="13"/>
      <c r="P16" s="13"/>
      <c r="Q16" s="14"/>
      <c r="R16" s="13"/>
    </row>
    <row r="17" spans="1:18" x14ac:dyDescent="0.2">
      <c r="A17" t="s">
        <v>6</v>
      </c>
      <c r="C17" s="22">
        <v>43793.35</v>
      </c>
      <c r="E17" s="5">
        <v>67210</v>
      </c>
      <c r="H17" s="2" t="s">
        <v>13</v>
      </c>
      <c r="J17" s="4"/>
      <c r="K17" s="4"/>
      <c r="L17" s="4"/>
      <c r="N17" s="13"/>
      <c r="O17" s="13"/>
      <c r="P17" s="13"/>
      <c r="Q17" s="14"/>
      <c r="R17" s="13"/>
    </row>
    <row r="18" spans="1:18" x14ac:dyDescent="0.2">
      <c r="C18" s="4"/>
      <c r="D18" s="4">
        <f>SUM(C13:C17)</f>
        <v>4740098.7399999993</v>
      </c>
      <c r="E18" s="4"/>
      <c r="F18" s="4">
        <f>SUM(E13:E17)</f>
        <v>4560825</v>
      </c>
      <c r="G18" s="4"/>
      <c r="H18" t="s">
        <v>14</v>
      </c>
      <c r="J18" s="4">
        <v>60143.64</v>
      </c>
      <c r="K18" s="4">
        <v>12560.33</v>
      </c>
      <c r="L18" s="4">
        <v>18056</v>
      </c>
      <c r="N18" s="13"/>
      <c r="O18" s="13"/>
      <c r="P18" s="13"/>
      <c r="Q18" s="14"/>
      <c r="R18" s="13"/>
    </row>
    <row r="19" spans="1:18" x14ac:dyDescent="0.2">
      <c r="C19" s="4"/>
      <c r="E19" s="4"/>
      <c r="H19" s="9" t="s">
        <v>35</v>
      </c>
      <c r="J19" s="11">
        <v>0</v>
      </c>
      <c r="K19" s="11">
        <v>103</v>
      </c>
      <c r="L19" s="11">
        <v>0</v>
      </c>
      <c r="N19" s="15"/>
      <c r="O19" s="14"/>
      <c r="P19" s="13"/>
      <c r="Q19" s="14"/>
      <c r="R19" s="13"/>
    </row>
    <row r="20" spans="1:18" x14ac:dyDescent="0.2">
      <c r="A20" t="s">
        <v>38</v>
      </c>
      <c r="C20" s="4"/>
      <c r="D20" s="4">
        <v>1683398</v>
      </c>
      <c r="E20" s="4"/>
      <c r="F20" s="4">
        <v>1683398</v>
      </c>
      <c r="H20" s="9" t="s">
        <v>39</v>
      </c>
      <c r="J20" s="12">
        <v>1505823.2</v>
      </c>
      <c r="K20" s="12">
        <v>1030886.53</v>
      </c>
      <c r="L20" s="12">
        <v>914436</v>
      </c>
      <c r="N20" s="15"/>
      <c r="O20" s="14"/>
      <c r="P20" s="14"/>
      <c r="Q20" s="14"/>
      <c r="R20" s="13"/>
    </row>
    <row r="21" spans="1:18" x14ac:dyDescent="0.2">
      <c r="C21" s="4"/>
      <c r="E21" s="4"/>
      <c r="H21" s="9"/>
      <c r="J21" s="4"/>
      <c r="K21" s="4"/>
      <c r="L21" s="4"/>
      <c r="N21" s="15"/>
      <c r="O21" s="14"/>
      <c r="P21" s="14"/>
      <c r="Q21" s="14"/>
      <c r="R21" s="13"/>
    </row>
    <row r="22" spans="1:18" x14ac:dyDescent="0.2">
      <c r="A22" s="2" t="s">
        <v>9</v>
      </c>
      <c r="C22" s="4"/>
      <c r="E22" s="4"/>
      <c r="J22" s="4"/>
      <c r="L22" s="4"/>
      <c r="N22" s="15"/>
      <c r="O22" s="14"/>
      <c r="P22" s="14"/>
      <c r="Q22" s="14"/>
      <c r="R22" s="13"/>
    </row>
    <row r="23" spans="1:18" x14ac:dyDescent="0.2">
      <c r="A23" t="s">
        <v>10</v>
      </c>
      <c r="C23" s="7"/>
      <c r="D23" s="4"/>
      <c r="E23" s="7"/>
      <c r="F23" s="4">
        <v>54355</v>
      </c>
      <c r="G23" s="4"/>
      <c r="J23" s="4"/>
      <c r="L23" s="4"/>
      <c r="N23" s="15"/>
      <c r="O23" s="14"/>
      <c r="P23" s="14"/>
      <c r="Q23" s="14"/>
      <c r="R23" s="13"/>
    </row>
    <row r="24" spans="1:18" x14ac:dyDescent="0.2">
      <c r="A24" t="s">
        <v>23</v>
      </c>
      <c r="C24" s="4"/>
      <c r="D24" s="4">
        <v>18262.84</v>
      </c>
      <c r="E24" s="4"/>
      <c r="F24" s="4">
        <v>22134</v>
      </c>
      <c r="G24" s="4"/>
      <c r="J24" s="4"/>
      <c r="L24" s="4"/>
      <c r="N24" s="15"/>
      <c r="O24" s="14"/>
      <c r="P24" s="14"/>
      <c r="Q24" s="14"/>
      <c r="R24" s="13"/>
    </row>
    <row r="25" spans="1:18" x14ac:dyDescent="0.2">
      <c r="C25" s="4"/>
      <c r="D25" s="4"/>
      <c r="E25" s="4"/>
      <c r="F25" s="4"/>
      <c r="G25" s="4"/>
      <c r="J25" s="4"/>
      <c r="L25" s="4"/>
      <c r="N25" s="15"/>
      <c r="O25" s="14"/>
      <c r="P25" s="14"/>
      <c r="Q25" s="14"/>
      <c r="R25" s="13"/>
    </row>
    <row r="26" spans="1:18" x14ac:dyDescent="0.2">
      <c r="C26" s="4"/>
      <c r="E26" s="4"/>
      <c r="J26" s="4"/>
      <c r="L26" s="4"/>
      <c r="N26" s="13"/>
      <c r="O26" s="14"/>
      <c r="P26" s="13"/>
      <c r="Q26" s="14"/>
      <c r="R26" s="13"/>
    </row>
    <row r="27" spans="1:18" x14ac:dyDescent="0.2">
      <c r="A27" s="2" t="s">
        <v>11</v>
      </c>
      <c r="C27" s="4"/>
      <c r="D27" s="6">
        <v>32338.05</v>
      </c>
      <c r="E27" s="4"/>
      <c r="F27" s="6">
        <v>11762</v>
      </c>
      <c r="G27" s="7"/>
      <c r="J27" s="6"/>
      <c r="L27" s="6"/>
      <c r="N27" s="13"/>
      <c r="O27" s="14"/>
      <c r="P27" s="13"/>
      <c r="Q27" s="14"/>
      <c r="R27" s="13"/>
    </row>
    <row r="28" spans="1:18" x14ac:dyDescent="0.2">
      <c r="C28" s="4"/>
      <c r="E28" s="4"/>
      <c r="N28" s="13"/>
      <c r="O28" s="14"/>
      <c r="P28" s="13"/>
      <c r="Q28" s="14"/>
      <c r="R28" s="13"/>
    </row>
    <row r="29" spans="1:18" ht="13.5" thickBot="1" x14ac:dyDescent="0.25">
      <c r="C29" s="4"/>
      <c r="D29" s="8">
        <f t="shared" ref="D29" si="0">D18+D20+D23+D24+D27</f>
        <v>6474097.629999999</v>
      </c>
      <c r="E29" s="8"/>
      <c r="F29" s="8">
        <f>F18+F20+F23+F24+F27</f>
        <v>6332474</v>
      </c>
      <c r="G29" s="7"/>
      <c r="J29" s="8">
        <f t="shared" ref="J29:K29" si="1">J20+J18+J13+J12</f>
        <v>6474097.5299999993</v>
      </c>
      <c r="K29" s="8">
        <f t="shared" si="1"/>
        <v>5583734.1399999997</v>
      </c>
      <c r="L29" s="8">
        <f>L20+L18+L13+L12</f>
        <v>6332474</v>
      </c>
      <c r="N29" s="13"/>
      <c r="O29" s="13"/>
      <c r="P29" s="13"/>
      <c r="Q29" s="14"/>
      <c r="R29" s="13"/>
    </row>
    <row r="30" spans="1:18" ht="13.5" thickTop="1" x14ac:dyDescent="0.2">
      <c r="C30" s="4"/>
      <c r="N30" s="13"/>
      <c r="O30" s="13"/>
      <c r="P30" s="13"/>
      <c r="Q30" s="14"/>
      <c r="R30" s="13"/>
    </row>
    <row r="31" spans="1:18" x14ac:dyDescent="0.2">
      <c r="C31" s="4"/>
      <c r="N31" s="13"/>
      <c r="O31" s="13"/>
      <c r="P31" s="13"/>
      <c r="Q31" s="14"/>
      <c r="R31" s="13"/>
    </row>
    <row r="32" spans="1:18" x14ac:dyDescent="0.2">
      <c r="A32" t="s">
        <v>21</v>
      </c>
      <c r="J32" s="4"/>
      <c r="N32" s="13"/>
      <c r="O32" s="13"/>
      <c r="P32" s="13"/>
      <c r="Q32" s="14"/>
      <c r="R32" s="13"/>
    </row>
    <row r="33" spans="1:18" x14ac:dyDescent="0.2">
      <c r="N33" s="13"/>
      <c r="O33" s="13"/>
      <c r="P33" s="13"/>
      <c r="Q33" s="14"/>
      <c r="R33" s="13"/>
    </row>
    <row r="34" spans="1:18" x14ac:dyDescent="0.2">
      <c r="N34" s="13"/>
      <c r="O34" s="13"/>
      <c r="P34" s="13"/>
      <c r="Q34" s="14"/>
      <c r="R34" s="13"/>
    </row>
    <row r="36" spans="1:18" x14ac:dyDescent="0.2">
      <c r="A36" t="s">
        <v>18</v>
      </c>
      <c r="F36" t="s">
        <v>32</v>
      </c>
    </row>
    <row r="41" spans="1:18" x14ac:dyDescent="0.2">
      <c r="A41" s="23">
        <v>2016</v>
      </c>
    </row>
    <row r="43" spans="1:18" s="13" customFormat="1" x14ac:dyDescent="0.2">
      <c r="A43" s="13" t="s">
        <v>57</v>
      </c>
      <c r="Q43" s="14"/>
    </row>
    <row r="44" spans="1:18" s="13" customFormat="1" x14ac:dyDescent="0.2">
      <c r="A44" s="13" t="s">
        <v>62</v>
      </c>
      <c r="Q44" s="14"/>
    </row>
    <row r="45" spans="1:18" s="13" customFormat="1" x14ac:dyDescent="0.2">
      <c r="A45" s="20"/>
      <c r="Q45" s="14"/>
    </row>
    <row r="46" spans="1:18" s="13" customFormat="1" x14ac:dyDescent="0.2">
      <c r="Q46" s="14"/>
    </row>
    <row r="47" spans="1:18" s="13" customFormat="1" x14ac:dyDescent="0.2">
      <c r="A47" s="21" t="s">
        <v>63</v>
      </c>
      <c r="Q47" s="14"/>
    </row>
    <row r="48" spans="1:18" s="13" customFormat="1" x14ac:dyDescent="0.2">
      <c r="A48" s="13" t="s">
        <v>58</v>
      </c>
      <c r="Q48" s="14"/>
    </row>
    <row r="49" spans="1:17" s="13" customFormat="1" x14ac:dyDescent="0.2">
      <c r="A49" s="20"/>
      <c r="Q49" s="14"/>
    </row>
    <row r="50" spans="1:17" s="13" customFormat="1" x14ac:dyDescent="0.2">
      <c r="Q50" s="14"/>
    </row>
    <row r="51" spans="1:17" s="13" customFormat="1" x14ac:dyDescent="0.2">
      <c r="A51" s="21" t="s">
        <v>59</v>
      </c>
      <c r="Q51" s="14"/>
    </row>
    <row r="52" spans="1:17" s="13" customFormat="1" x14ac:dyDescent="0.2">
      <c r="A52" s="13" t="s">
        <v>64</v>
      </c>
      <c r="Q52" s="14"/>
    </row>
  </sheetData>
  <pageMargins left="0.39370078740157483" right="0.3937007874015748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3"/>
  <sheetViews>
    <sheetView workbookViewId="0">
      <selection activeCell="L20" sqref="L20"/>
    </sheetView>
  </sheetViews>
  <sheetFormatPr defaultRowHeight="12.75" x14ac:dyDescent="0.2"/>
  <cols>
    <col min="5" max="5" width="11.140625" bestFit="1" customWidth="1"/>
    <col min="6" max="8" width="11.7109375" customWidth="1"/>
  </cols>
  <sheetData>
    <row r="3" spans="1:10" x14ac:dyDescent="0.2">
      <c r="A3" s="2" t="s">
        <v>36</v>
      </c>
      <c r="H3" s="2"/>
      <c r="J3" t="s">
        <v>20</v>
      </c>
    </row>
    <row r="4" spans="1:10" x14ac:dyDescent="0.2">
      <c r="A4" s="2" t="s">
        <v>0</v>
      </c>
    </row>
    <row r="6" spans="1:10" s="2" customFormat="1" x14ac:dyDescent="0.2">
      <c r="A6" s="2" t="s">
        <v>60</v>
      </c>
    </row>
    <row r="8" spans="1:10" x14ac:dyDescent="0.2">
      <c r="E8" s="2">
        <v>2016</v>
      </c>
      <c r="G8" s="2">
        <v>2015</v>
      </c>
    </row>
    <row r="9" spans="1:10" x14ac:dyDescent="0.2">
      <c r="A9" s="2" t="s">
        <v>25</v>
      </c>
    </row>
    <row r="10" spans="1:10" x14ac:dyDescent="0.2">
      <c r="A10" t="s">
        <v>30</v>
      </c>
      <c r="E10" s="4">
        <v>418723.07</v>
      </c>
      <c r="G10" s="4">
        <v>467312</v>
      </c>
      <c r="J10" s="4"/>
    </row>
    <row r="11" spans="1:10" x14ac:dyDescent="0.2">
      <c r="A11" t="s">
        <v>37</v>
      </c>
      <c r="E11" s="12">
        <v>2500</v>
      </c>
      <c r="G11" s="4">
        <v>25000</v>
      </c>
    </row>
    <row r="12" spans="1:10" x14ac:dyDescent="0.2">
      <c r="A12" t="s">
        <v>31</v>
      </c>
      <c r="E12" s="6">
        <v>-133703.29</v>
      </c>
      <c r="G12" s="6">
        <v>-129325</v>
      </c>
    </row>
    <row r="13" spans="1:10" x14ac:dyDescent="0.2">
      <c r="E13" s="4"/>
      <c r="F13" s="4">
        <f>SUM(E10:E12)</f>
        <v>287519.78000000003</v>
      </c>
      <c r="G13" s="4"/>
      <c r="H13" s="4">
        <f>SUM(G10:G12)</f>
        <v>362987</v>
      </c>
    </row>
    <row r="14" spans="1:10" x14ac:dyDescent="0.2">
      <c r="E14" s="4"/>
      <c r="G14" s="4"/>
    </row>
    <row r="15" spans="1:10" x14ac:dyDescent="0.2">
      <c r="A15" s="2" t="s">
        <v>26</v>
      </c>
    </row>
    <row r="16" spans="1:10" x14ac:dyDescent="0.2">
      <c r="A16" s="9" t="s">
        <v>27</v>
      </c>
      <c r="E16" s="4">
        <f>276080.23+1859.94+2596.72</f>
        <v>280536.88999999996</v>
      </c>
      <c r="G16" s="4">
        <v>308620</v>
      </c>
    </row>
    <row r="17" spans="1:8" x14ac:dyDescent="0.2">
      <c r="A17" t="s">
        <v>28</v>
      </c>
      <c r="E17" s="12">
        <v>230433</v>
      </c>
      <c r="F17" s="4"/>
      <c r="G17" s="4">
        <v>241798</v>
      </c>
      <c r="H17" s="4"/>
    </row>
    <row r="18" spans="1:8" x14ac:dyDescent="0.2">
      <c r="A18" t="s">
        <v>34</v>
      </c>
      <c r="E18" s="4">
        <v>65120.19</v>
      </c>
      <c r="F18" s="4"/>
      <c r="G18" s="4">
        <v>45893</v>
      </c>
      <c r="H18" s="4"/>
    </row>
    <row r="19" spans="1:8" x14ac:dyDescent="0.2">
      <c r="A19" t="s">
        <v>29</v>
      </c>
      <c r="E19" s="6">
        <f>41470.93+5184.92+11310.05+22056.84</f>
        <v>80022.739999999991</v>
      </c>
      <c r="F19" s="4"/>
      <c r="G19" s="6">
        <v>130825</v>
      </c>
      <c r="H19" s="4"/>
    </row>
    <row r="20" spans="1:8" x14ac:dyDescent="0.2">
      <c r="A20" s="2" t="s">
        <v>15</v>
      </c>
      <c r="E20" s="4"/>
      <c r="F20" s="4">
        <f>SUM(E16:E19)</f>
        <v>656112.81999999995</v>
      </c>
      <c r="G20" s="4"/>
      <c r="H20" s="4">
        <f>SUM(G16:G19)</f>
        <v>727136</v>
      </c>
    </row>
    <row r="22" spans="1:8" x14ac:dyDescent="0.2">
      <c r="A22" t="s">
        <v>16</v>
      </c>
      <c r="F22" s="6">
        <v>1320.9</v>
      </c>
      <c r="H22" s="6">
        <v>1794</v>
      </c>
    </row>
    <row r="24" spans="1:8" ht="13.5" thickBot="1" x14ac:dyDescent="0.25">
      <c r="A24" s="2" t="s">
        <v>17</v>
      </c>
      <c r="F24" s="8">
        <f>F13-F20-F22</f>
        <v>-369913.93999999994</v>
      </c>
      <c r="H24" s="8">
        <v>-365943</v>
      </c>
    </row>
    <row r="25" spans="1:8" ht="13.5" thickTop="1" x14ac:dyDescent="0.2"/>
    <row r="28" spans="1:8" x14ac:dyDescent="0.2">
      <c r="A28" t="s">
        <v>21</v>
      </c>
    </row>
    <row r="33" spans="1:6" x14ac:dyDescent="0.2">
      <c r="A33" t="s">
        <v>18</v>
      </c>
      <c r="F33" t="s">
        <v>32</v>
      </c>
    </row>
  </sheetData>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Algemeen</vt:lpstr>
      <vt:lpstr>Balans 2016</vt:lpstr>
      <vt:lpstr>RR 2016</vt:lpstr>
    </vt:vector>
  </TitlesOfParts>
  <Company>Daalimpex Trade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 Conijn</dc:creator>
  <cp:lastModifiedBy>Annelon Schermer</cp:lastModifiedBy>
  <cp:lastPrinted>2017-06-30T11:13:32Z</cp:lastPrinted>
  <dcterms:created xsi:type="dcterms:W3CDTF">2008-09-25T11:15:06Z</dcterms:created>
  <dcterms:modified xsi:type="dcterms:W3CDTF">2017-06-30T12:09:00Z</dcterms:modified>
</cp:coreProperties>
</file>