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1610" windowHeight="8685" tabRatio="919"/>
  </bookViews>
  <sheets>
    <sheet name="voorblad" sheetId="1" r:id="rId1"/>
    <sheet name="inhoud" sheetId="2" r:id="rId2"/>
    <sheet name="1.1 jaarrek. (voor)" sheetId="39" r:id="rId3"/>
    <sheet name="1.1.1 balans" sheetId="5" r:id="rId4"/>
    <sheet name="1.1.2 res.rek." sheetId="27" r:id="rId5"/>
    <sheet name="1.1.3 waard.grondsl." sheetId="23" r:id="rId6"/>
    <sheet name="1.1.4 toel. balans" sheetId="8" r:id="rId7"/>
    <sheet name="1.1.5 toel. res.rek." sheetId="9" r:id="rId8"/>
    <sheet name="1.2 overige geg. (voor)" sheetId="40" r:id="rId9"/>
    <sheet name="1.2 Overige gegevens" sheetId="22" r:id="rId10"/>
  </sheets>
  <externalReferences>
    <externalReference r:id="rId11"/>
  </externalReferences>
  <definedNames>
    <definedName name="_xlnm.Print_Area" localSheetId="2">'1.1 jaarrek. (voor)'!$A$1:$K$56</definedName>
    <definedName name="_xlnm.Print_Area" localSheetId="3">'1.1.1 balans'!$A$1:$I$51</definedName>
    <definedName name="_xlnm.Print_Area" localSheetId="4">'1.1.2 res.rek.'!$A$1:$H$48</definedName>
    <definedName name="_xlnm.Print_Area" localSheetId="5">'1.1.3 waard.grondsl.'!$A$1:$I$34</definedName>
    <definedName name="_xlnm.Print_Area" localSheetId="6">'1.1.4 toel. balans'!$A$1:$L$127</definedName>
    <definedName name="_xlnm.Print_Area" localSheetId="7">'1.1.5 toel. res.rek.'!$A$1:$M$128</definedName>
    <definedName name="_xlnm.Print_Area" localSheetId="8">'1.2 overige geg. (voor)'!$A$1:$K$56</definedName>
    <definedName name="_xlnm.Print_Area" localSheetId="9">'1.2 Overige gegevens'!$A$1:$G$61</definedName>
    <definedName name="_xlnm.Print_Area" localSheetId="1">inhoud!$A$1:$J$30</definedName>
    <definedName name="_xlnm.Print_Area" localSheetId="0">voorblad!$A$1:$A$36</definedName>
    <definedName name="Aflossing">[1]Data!$A$82:$A$85</definedName>
    <definedName name="soort_lening">[1]Data!$A$65:$A$69</definedName>
    <definedName name="Zekerheden">[1]Data!$A$72:$A$79</definedName>
  </definedNames>
  <calcPr calcId="145621" calcOnSave="0"/>
</workbook>
</file>

<file path=xl/calcChain.xml><?xml version="1.0" encoding="utf-8"?>
<calcChain xmlns="http://schemas.openxmlformats.org/spreadsheetml/2006/main">
  <c r="J33" i="8" l="1"/>
  <c r="J15" i="8"/>
  <c r="K42" i="9"/>
  <c r="L33" i="8" l="1"/>
  <c r="L15" i="8"/>
  <c r="M72" i="9"/>
  <c r="M42" i="9"/>
  <c r="M46" i="9" s="1"/>
  <c r="M13" i="9"/>
  <c r="L99" i="8" l="1"/>
  <c r="J99" i="8"/>
  <c r="G38" i="5" s="1"/>
  <c r="M32" i="9"/>
  <c r="H20" i="27" s="1"/>
  <c r="K32" i="9"/>
  <c r="F20" i="27" s="1"/>
  <c r="M27" i="9"/>
  <c r="K27" i="9"/>
  <c r="K46" i="9"/>
  <c r="F83" i="8"/>
  <c r="M38" i="9" l="1"/>
  <c r="K38" i="9"/>
  <c r="M16" i="9"/>
  <c r="B63" i="9" l="1"/>
  <c r="B66" i="8"/>
  <c r="K16" i="9"/>
  <c r="F13" i="27" s="1"/>
  <c r="H13" i="27"/>
  <c r="H24" i="27" l="1"/>
  <c r="F24" i="27"/>
  <c r="B1" i="9"/>
  <c r="J86" i="8"/>
  <c r="F86" i="8"/>
  <c r="I33" i="5" s="1"/>
  <c r="B1" i="23"/>
  <c r="M73" i="9"/>
  <c r="M76" i="9"/>
  <c r="K73" i="9"/>
  <c r="K76" i="9"/>
  <c r="M94" i="9"/>
  <c r="H34" i="27" s="1"/>
  <c r="K94" i="9"/>
  <c r="F34" i="27" s="1"/>
  <c r="L20" i="8"/>
  <c r="I21" i="5" s="1"/>
  <c r="L36" i="8"/>
  <c r="I22" i="5" s="1"/>
  <c r="J20" i="8"/>
  <c r="G21" i="5" s="1"/>
  <c r="J36" i="8"/>
  <c r="G22" i="5" s="1"/>
  <c r="B1" i="40"/>
  <c r="I28" i="5"/>
  <c r="G28" i="5"/>
  <c r="B1" i="39"/>
  <c r="B1" i="27"/>
  <c r="F41" i="27"/>
  <c r="H41" i="27"/>
  <c r="B1" i="8"/>
  <c r="B1" i="5"/>
  <c r="B59" i="9" l="1"/>
  <c r="B62" i="8"/>
  <c r="L30" i="8"/>
  <c r="L72" i="8" s="1"/>
  <c r="L92" i="8" s="1"/>
  <c r="J30" i="8"/>
  <c r="J72" i="8" s="1"/>
  <c r="J92" i="8" s="1"/>
  <c r="M78" i="9"/>
  <c r="H30" i="27" s="1"/>
  <c r="M69" i="9"/>
  <c r="M88" i="9" s="1"/>
  <c r="H26" i="27"/>
  <c r="K78" i="9"/>
  <c r="F30" i="27" s="1"/>
  <c r="H15" i="27"/>
  <c r="B1" i="22"/>
  <c r="I38" i="5"/>
  <c r="I23" i="5"/>
  <c r="G23" i="5"/>
  <c r="I34" i="5"/>
  <c r="L77" i="8"/>
  <c r="I42" i="5" l="1"/>
  <c r="F15" i="27"/>
  <c r="F26" i="27"/>
  <c r="K69" i="9"/>
  <c r="K88" i="9" s="1"/>
  <c r="H28" i="27"/>
  <c r="H32" i="27" s="1"/>
  <c r="H36" i="27" s="1"/>
  <c r="H44" i="27" s="1"/>
  <c r="H46" i="27" s="1"/>
  <c r="I17" i="5"/>
  <c r="I25" i="5" s="1"/>
  <c r="G17" i="5"/>
  <c r="G25" i="5" s="1"/>
  <c r="F28" i="27" l="1"/>
  <c r="F32" i="27" s="1"/>
  <c r="F36" i="27" l="1"/>
  <c r="F44" i="27" l="1"/>
  <c r="L83" i="8" s="1"/>
  <c r="L86" i="8" s="1"/>
  <c r="G33" i="5" s="1"/>
  <c r="G34" i="5" s="1"/>
  <c r="G42" i="5" s="1"/>
  <c r="H86" i="8"/>
  <c r="J77" i="8"/>
  <c r="F46" i="27" l="1"/>
</calcChain>
</file>

<file path=xl/comments1.xml><?xml version="1.0" encoding="utf-8"?>
<comments xmlns="http://schemas.openxmlformats.org/spreadsheetml/2006/main">
  <authors>
    <author>IMaes</author>
  </authors>
  <commentList>
    <comment ref="B28" authorId="0">
      <text>
        <r>
          <rPr>
            <sz val="8"/>
            <color indexed="81"/>
            <rFont val="Tahoma"/>
            <family val="2"/>
          </rPr>
          <t xml:space="preserve">Omtrent de tegoeden wordt vermeld in hoeverre deze niet ter vrije beschikking van de rechtspersoon staan.
Indien belangrijke beperkingen bestaan inzake de beschikbaarheid van geldmiddelen, dienen de aard van de beperkingen en de omvang van het niet vrij beschikbare bedrag te worden aangegeven. </t>
        </r>
      </text>
    </comment>
    <comment ref="J79" authorId="0">
      <text>
        <r>
          <rPr>
            <sz val="8"/>
            <color indexed="81"/>
            <rFont val="Tahoma"/>
            <family val="2"/>
          </rPr>
          <t>Overige mutaties dienen altijd te worden toegelicht</t>
        </r>
      </text>
    </comment>
  </commentList>
</comments>
</file>

<file path=xl/sharedStrings.xml><?xml version="1.0" encoding="utf-8"?>
<sst xmlns="http://schemas.openxmlformats.org/spreadsheetml/2006/main" count="212" uniqueCount="141">
  <si>
    <t>Subtotaal financiële baten</t>
  </si>
  <si>
    <t>Subtotaal financiële lasten</t>
  </si>
  <si>
    <t>Resultaat-</t>
  </si>
  <si>
    <t>bestemming</t>
  </si>
  <si>
    <t>mutaties</t>
  </si>
  <si>
    <t>Het verloop is als volgt weer te geven:</t>
  </si>
  <si>
    <t>Resultaatbestemming</t>
  </si>
  <si>
    <t>Gebeurtenissen na balansdatum</t>
  </si>
  <si>
    <t>Totaal vaste activa</t>
  </si>
  <si>
    <t>Totaal vlottende activa</t>
  </si>
  <si>
    <t>€</t>
  </si>
  <si>
    <t>Het eigen vermogen bestaat uit de volgende componenten:</t>
  </si>
  <si>
    <t xml:space="preserve">Materiële vaste activa </t>
  </si>
  <si>
    <t>Het resultaat is als volgt verdeeld:</t>
  </si>
  <si>
    <t>Totaal kortlopende schulden en overlopende passiva</t>
  </si>
  <si>
    <t>Totaal eigen vermogen</t>
  </si>
  <si>
    <t>INHOUDSOPGAVE</t>
  </si>
  <si>
    <t>Pagina</t>
  </si>
  <si>
    <t>Overige gegevens</t>
  </si>
  <si>
    <t>ACTIVA</t>
  </si>
  <si>
    <t>Vaste activa</t>
  </si>
  <si>
    <t>Vlottende activa</t>
  </si>
  <si>
    <t>Liquide middelen</t>
  </si>
  <si>
    <t>PASSIVA</t>
  </si>
  <si>
    <t>Eigen vermogen</t>
  </si>
  <si>
    <t>Kortlopende schulden</t>
  </si>
  <si>
    <t>LASTEN</t>
  </si>
  <si>
    <t>Personeelskosten</t>
  </si>
  <si>
    <t>RESULTAAT BOEKJAAR</t>
  </si>
  <si>
    <t>Totaal</t>
  </si>
  <si>
    <t>Bankrekeningen</t>
  </si>
  <si>
    <t>Saldo per</t>
  </si>
  <si>
    <t>Crediteuren</t>
  </si>
  <si>
    <t>Totaal liquide middelen</t>
  </si>
  <si>
    <t>Totaal vorderingen en overlopende activa</t>
  </si>
  <si>
    <t>Totaal activa</t>
  </si>
  <si>
    <t>Financiële baten en lasten</t>
  </si>
  <si>
    <t>Huur en leasing</t>
  </si>
  <si>
    <t>Rentebaten</t>
  </si>
  <si>
    <t>Totaal financiële baten en lasten</t>
  </si>
  <si>
    <t>Rentelasten</t>
  </si>
  <si>
    <t>Vaststelling en goedkeuring jaarrekening</t>
  </si>
  <si>
    <t>Vergelijking met voorgaand jaar</t>
  </si>
  <si>
    <t>Grondslagen van waardering en resultaatbepaling</t>
  </si>
  <si>
    <t>Ref.</t>
  </si>
  <si>
    <t>Som der bedrijfsopbrengsten</t>
  </si>
  <si>
    <t>BEDRIJFSOPBRENGSTEN:</t>
  </si>
  <si>
    <t>BEDRIJFSLASTEN:</t>
  </si>
  <si>
    <t>Overige bedrijfskosten</t>
  </si>
  <si>
    <t>Som der bedrijfslasten</t>
  </si>
  <si>
    <t>Totaal passiva</t>
  </si>
  <si>
    <t>(na resultaatbestemming)</t>
  </si>
  <si>
    <t>De specificatie is als volgt:</t>
  </si>
  <si>
    <t>Algemene kosten</t>
  </si>
  <si>
    <t>Toelichting:</t>
  </si>
  <si>
    <t>Vorderingen</t>
  </si>
  <si>
    <t>BEDRIJFSRESULTAAT</t>
  </si>
  <si>
    <t>Afschrijvingen op immateriële en materiële vaste activa</t>
  </si>
  <si>
    <t>Vorderingen op debiteuren</t>
  </si>
  <si>
    <t>Overige vorderingen:</t>
  </si>
  <si>
    <t>Overige</t>
  </si>
  <si>
    <t>Activa en passiva</t>
  </si>
  <si>
    <t>Algemeen</t>
  </si>
  <si>
    <t>Vorderingen en overlopende activa</t>
  </si>
  <si>
    <t>Kortlopende schulden en overlopende passiva</t>
  </si>
  <si>
    <t>RESULTAAT UIT GEWONE BEDRIJFSVOERING</t>
  </si>
  <si>
    <t>Buitengewone baten en lasten</t>
  </si>
  <si>
    <t>Buitengewone baten</t>
  </si>
  <si>
    <t>Buitengewone lasten</t>
  </si>
  <si>
    <t>Totaal buitengewone baten en lasten</t>
  </si>
  <si>
    <t>RESULTAATBESTEMMING</t>
  </si>
  <si>
    <t>Totaal overige bedrijfskosten</t>
  </si>
  <si>
    <t>-</t>
  </si>
  <si>
    <t>Deposito's en spaarrekeningen</t>
  </si>
  <si>
    <t>De grondslagen van waardering en van resultaatbepaling zijn ongewijzigd ten opzichte van voorgaand jaar.</t>
  </si>
  <si>
    <t>N.A. Bais, Voorzitter</t>
  </si>
  <si>
    <t>Stichting Vrienden van Vrijwaard</t>
  </si>
  <si>
    <t>Stichting vrienden van Vrijwaard</t>
  </si>
  <si>
    <t>Bedrijfsopbrengsten</t>
  </si>
  <si>
    <t>Toelichting bedrijfsopbrengsten</t>
  </si>
  <si>
    <t>Vrienden van Vrijwaard contributie</t>
  </si>
  <si>
    <t>1.1</t>
  </si>
  <si>
    <t>1.2</t>
  </si>
  <si>
    <t>1.1.1</t>
  </si>
  <si>
    <t>1.1.2</t>
  </si>
  <si>
    <t>1.1.4</t>
  </si>
  <si>
    <t>1.2.1</t>
  </si>
  <si>
    <t>1.2.2</t>
  </si>
  <si>
    <t>1.2.3</t>
  </si>
  <si>
    <t>1.2.4</t>
  </si>
  <si>
    <t>1.1.3</t>
  </si>
  <si>
    <t>1.1.5</t>
  </si>
  <si>
    <t>pagina</t>
  </si>
  <si>
    <t>1.2  OVERIGE GEGEVENS</t>
  </si>
  <si>
    <t>1.2.1 Vaststelling en goedkeuring jaarrekening</t>
  </si>
  <si>
    <t>1.1  JAARREKENING</t>
  </si>
  <si>
    <t>1.1 JAARREKENING</t>
  </si>
  <si>
    <t>1.1.3 GRONDSLAGEN VAN WAARDERING EN RESULTAATBEPALING</t>
  </si>
  <si>
    <t>1.2 OVERIGE GEGEVENS</t>
  </si>
  <si>
    <t>Algemene reserve</t>
  </si>
  <si>
    <t>De jaarrekening is opgesteld in overeenstemming met dede hieronder beschreven grondslagen.</t>
  </si>
  <si>
    <t>Activa en passiva worden in het algemeen gewaardeerd tegen historische kostprijs. Indien geen specifieke waarderingsgrondslag is vermeld, vindt waardering plaats tegen nominale waarde.</t>
  </si>
  <si>
    <t xml:space="preserve">Vorderingen worden opgenomen voor de nominale waarde. </t>
  </si>
  <si>
    <t xml:space="preserve">Liquide middelen bestaan uit kas, banktegoeden en deposito’s met een looptijd korter dan twaalf maanden. </t>
  </si>
  <si>
    <t>Het resultaat wordt bepaald als het verschil tussen de baten en de lasten over het verslagjaar, met inachtneming van de hiervoor reeds vermelde waarderingsgrondslagen.
De baten en lasten worden toegerekend aan de periode waarop deze betrekking hebben, uitgaande van historische kosten. Verliezen worden verantwoord als deze voorzienbaar zijn; baten worden verantwoord als deze gerealiseerd zijn.
Baten en lasten uit voorgaande jaren die in dit boekjaar zijn geconstateerd, worden aan dit boekjaar toegerekend.</t>
  </si>
  <si>
    <t>Voedingskosten</t>
  </si>
  <si>
    <t>Het resultaat wordt verdeeld volgens de resultaatverdeling in paragraaf 1.1.2.</t>
  </si>
  <si>
    <t>Ondertekening door bestuurders</t>
  </si>
  <si>
    <t>1.2.2 Resultaatbestemming</t>
  </si>
  <si>
    <t>1.2.3 Gebeurtenissen na balansdatum</t>
  </si>
  <si>
    <t>1.2.4 Ondertekening door bestuurders</t>
  </si>
  <si>
    <t>bonussen</t>
  </si>
  <si>
    <t>1-jan-2011</t>
  </si>
  <si>
    <t>C. Veenstra, secretaris</t>
  </si>
  <si>
    <t>J. Chan, penningmeester</t>
  </si>
  <si>
    <t>L. van der Eijk, lid</t>
  </si>
  <si>
    <t>P. Alders, lid</t>
  </si>
  <si>
    <t>Mevr. Talens, lid</t>
  </si>
  <si>
    <t>Nog te betalen kosten</t>
  </si>
  <si>
    <t>Dotaties en vrijval voorzieningen</t>
  </si>
  <si>
    <t>Overige schulden</t>
  </si>
  <si>
    <t>BATEN</t>
  </si>
  <si>
    <t>Personeel niet in loondienst</t>
  </si>
  <si>
    <t>1.1.4 TOELICHTING OP DE BALANS</t>
  </si>
  <si>
    <t>1.1.5 TOELICHTING OP RESULTATENREKENING</t>
  </si>
  <si>
    <t>1.2.5</t>
  </si>
  <si>
    <t>Controleverklaring</t>
  </si>
  <si>
    <t xml:space="preserve">Het bestuur van Stichting Vrienden van Vrijwaard zal de jaarrekening 2012 vaststellen in de </t>
  </si>
  <si>
    <t>vergadering van 18 maart 2013.</t>
  </si>
  <si>
    <t>M. Poortvliet, lid</t>
  </si>
  <si>
    <t>31-dec-2012</t>
  </si>
  <si>
    <t>31-12-2012</t>
  </si>
  <si>
    <t>1.1.1 BALANS PER 31 DECEMBER 2012</t>
  </si>
  <si>
    <t>1.1.2 RESULTATENREKENING OVER 2012</t>
  </si>
  <si>
    <t>Jaarrekening 2012</t>
  </si>
  <si>
    <t>Balans per 31 december 2012</t>
  </si>
  <si>
    <t>Resultatenrekening over 2012</t>
  </si>
  <si>
    <t>Toelichting op de balans per 31 december 2012</t>
  </si>
  <si>
    <t>Toelichting op de resultatenrekening over 2012</t>
  </si>
  <si>
    <t>7 maart 2013</t>
  </si>
  <si>
    <t>De voorziening die in aftrek op de vorderingen is gebracht, bedraagt € 195,-.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</si>
</sst>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quot;ƒ&quot;\ #,##0_-;&quot;ƒ&quot;\ #,##0\-"/>
    <numFmt numFmtId="166" formatCode="#,##0.000"/>
    <numFmt numFmtId="167" formatCode="0.0%"/>
    <numFmt numFmtId="168" formatCode="[$€]\ #,##0.00_-;[$€]\ #,##0.00\-"/>
  </numFmts>
  <fonts count="25" x14ac:knownFonts="1">
    <font>
      <sz val="10"/>
      <name val="Arial"/>
    </font>
    <font>
      <b/>
      <sz val="18"/>
      <name val="Arial"/>
      <family val="2"/>
    </font>
    <font>
      <b/>
      <sz val="12"/>
      <name val="Arial"/>
      <family val="2"/>
    </font>
    <font>
      <b/>
      <sz val="10"/>
      <name val="Arial"/>
      <family val="2"/>
    </font>
    <font>
      <b/>
      <sz val="20"/>
      <name val="Arial"/>
      <family val="2"/>
    </font>
    <font>
      <i/>
      <sz val="10"/>
      <name val="Arial"/>
      <family val="2"/>
    </font>
    <font>
      <b/>
      <i/>
      <sz val="10"/>
      <name val="Arial"/>
      <family val="2"/>
    </font>
    <font>
      <b/>
      <sz val="10"/>
      <name val="Arial"/>
      <family val="2"/>
    </font>
    <font>
      <i/>
      <sz val="10"/>
      <name val="Arial"/>
      <family val="2"/>
    </font>
    <font>
      <b/>
      <i/>
      <sz val="10"/>
      <name val="Arial"/>
      <family val="2"/>
    </font>
    <font>
      <sz val="10"/>
      <name val="Arial"/>
      <family val="2"/>
    </font>
    <font>
      <sz val="10"/>
      <color indexed="10"/>
      <name val="Arial"/>
      <family val="2"/>
    </font>
    <font>
      <sz val="10"/>
      <color indexed="17"/>
      <name val="Arial"/>
      <family val="2"/>
    </font>
    <font>
      <sz val="10"/>
      <name val="Arial"/>
      <family val="2"/>
    </font>
    <font>
      <sz val="10"/>
      <color indexed="10"/>
      <name val="Arial"/>
      <family val="2"/>
    </font>
    <font>
      <b/>
      <sz val="11"/>
      <name val="Arial"/>
      <family val="2"/>
    </font>
    <font>
      <sz val="11"/>
      <name val="Arial"/>
      <family val="2"/>
    </font>
    <font>
      <sz val="11"/>
      <name val="Times New Roman"/>
      <family val="1"/>
    </font>
    <font>
      <sz val="8"/>
      <name val="Arial"/>
      <family val="2"/>
    </font>
    <font>
      <b/>
      <sz val="30"/>
      <name val="Arial"/>
      <family val="2"/>
    </font>
    <font>
      <sz val="30"/>
      <name val="Arial"/>
      <family val="2"/>
    </font>
    <font>
      <sz val="12"/>
      <name val="Times New Roman"/>
      <family val="1"/>
    </font>
    <font>
      <sz val="8"/>
      <color indexed="81"/>
      <name val="Tahoma"/>
      <family val="2"/>
    </font>
    <font>
      <b/>
      <sz val="25"/>
      <name val="Arial"/>
      <family val="2"/>
    </font>
    <font>
      <b/>
      <sz val="28"/>
      <name val="Arial"/>
      <family val="2"/>
    </font>
  </fonts>
  <fills count="2">
    <fill>
      <patternFill patternType="none"/>
    </fill>
    <fill>
      <patternFill patternType="gray125"/>
    </fill>
  </fills>
  <borders count="14">
    <border>
      <left/>
      <right/>
      <top/>
      <bottom/>
      <diagonal/>
    </border>
    <border>
      <left/>
      <right/>
      <top style="double">
        <color indexed="0"/>
      </top>
      <bottom/>
      <diagonal/>
    </border>
    <border>
      <left/>
      <right/>
      <top/>
      <bottom style="thin">
        <color indexed="0"/>
      </bottom>
      <diagonal/>
    </border>
    <border>
      <left/>
      <right/>
      <top style="thin">
        <color indexed="0"/>
      </top>
      <bottom style="double">
        <color indexed="0"/>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s>
  <cellStyleXfs count="15">
    <xf numFmtId="0" fontId="0" fillId="0" borderId="0">
      <alignment vertical="top"/>
    </xf>
    <xf numFmtId="164" fontId="13" fillId="0" borderId="0" applyFont="0" applyFill="0" applyBorder="0" applyAlignment="0" applyProtection="0"/>
    <xf numFmtId="14" fontId="13" fillId="0" borderId="0" applyFont="0" applyFill="0" applyBorder="0" applyAlignment="0" applyProtection="0"/>
    <xf numFmtId="168" fontId="13" fillId="0" borderId="0" applyFont="0" applyFill="0" applyBorder="0" applyAlignment="0" applyProtection="0">
      <alignment vertical="top"/>
    </xf>
    <xf numFmtId="4" fontId="13" fillId="0" borderId="0" applyFont="0" applyFill="0" applyBorder="0" applyAlignment="0" applyProtection="0"/>
    <xf numFmtId="3" fontId="13"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3" fontId="21" fillId="0" borderId="0"/>
    <xf numFmtId="10" fontId="13" fillId="0" borderId="0" applyFont="0" applyFill="0" applyBorder="0" applyAlignment="0" applyProtection="0"/>
    <xf numFmtId="0" fontId="13" fillId="0" borderId="1" applyNumberFormat="0" applyFont="0" applyBorder="0" applyAlignment="0" applyProtection="0"/>
    <xf numFmtId="165" fontId="13" fillId="0" borderId="0" applyFont="0" applyFill="0" applyBorder="0" applyAlignment="0" applyProtection="0"/>
    <xf numFmtId="2" fontId="13" fillId="0" borderId="0" applyFont="0" applyFill="0" applyBorder="0" applyAlignment="0" applyProtection="0"/>
    <xf numFmtId="0" fontId="10" fillId="0" borderId="0">
      <alignment vertical="top"/>
    </xf>
    <xf numFmtId="0" fontId="10" fillId="0" borderId="0">
      <alignment vertical="top"/>
    </xf>
  </cellStyleXfs>
  <cellXfs count="137">
    <xf numFmtId="0" fontId="0" fillId="0" borderId="0" xfId="0" applyAlignment="1"/>
    <xf numFmtId="0" fontId="3" fillId="0" borderId="0" xfId="0" applyFont="1" applyBorder="1" applyAlignment="1"/>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horizontal="left"/>
    </xf>
    <xf numFmtId="0" fontId="3" fillId="0" borderId="0" xfId="0" applyFont="1" applyBorder="1" applyAlignment="1">
      <alignment horizontal="left"/>
    </xf>
    <xf numFmtId="0" fontId="0" fillId="0" borderId="2" xfId="0" applyFill="1" applyBorder="1" applyAlignment="1"/>
    <xf numFmtId="0" fontId="3" fillId="0" borderId="2" xfId="0" applyFont="1" applyFill="1" applyBorder="1" applyAlignment="1"/>
    <xf numFmtId="0" fontId="3" fillId="0" borderId="2" xfId="0" applyFont="1" applyFill="1" applyBorder="1" applyAlignment="1">
      <alignment horizontal="left"/>
    </xf>
    <xf numFmtId="0" fontId="0" fillId="0" borderId="0" xfId="0" applyFont="1" applyAlignment="1">
      <alignment horizontal="right"/>
    </xf>
    <xf numFmtId="0" fontId="5" fillId="0" borderId="0" xfId="0" applyFont="1" applyBorder="1" applyAlignment="1"/>
    <xf numFmtId="0" fontId="6" fillId="0" borderId="0" xfId="0" applyFont="1" applyBorder="1" applyAlignment="1"/>
    <xf numFmtId="3" fontId="0" fillId="0" borderId="0" xfId="0" applyNumberFormat="1" applyAlignment="1"/>
    <xf numFmtId="3" fontId="0" fillId="0" borderId="2" xfId="0" applyNumberFormat="1" applyFill="1" applyBorder="1" applyAlignment="1"/>
    <xf numFmtId="3" fontId="0" fillId="0" borderId="3" xfId="0" applyNumberFormat="1" applyFill="1" applyBorder="1" applyAlignment="1"/>
    <xf numFmtId="0" fontId="0" fillId="0" borderId="0" xfId="0" applyAlignment="1">
      <alignment vertical="center"/>
    </xf>
    <xf numFmtId="0" fontId="3" fillId="0" borderId="2" xfId="0" applyFont="1" applyFill="1" applyBorder="1" applyAlignment="1">
      <alignment horizontal="right"/>
    </xf>
    <xf numFmtId="0" fontId="7" fillId="0" borderId="0" xfId="0" applyFont="1" applyAlignment="1"/>
    <xf numFmtId="0" fontId="0" fillId="0" borderId="0" xfId="0" applyBorder="1" applyAlignment="1"/>
    <xf numFmtId="0" fontId="0" fillId="0" borderId="0" xfId="0" applyFill="1" applyBorder="1" applyAlignment="1"/>
    <xf numFmtId="0" fontId="0" fillId="0" borderId="0" xfId="0" applyAlignment="1">
      <alignment horizontal="left"/>
    </xf>
    <xf numFmtId="0" fontId="0" fillId="0" borderId="0" xfId="0" quotePrefix="1" applyAlignment="1"/>
    <xf numFmtId="0" fontId="8" fillId="0" borderId="0" xfId="0" applyFont="1" applyAlignment="1"/>
    <xf numFmtId="3" fontId="0" fillId="0" borderId="4" xfId="0" applyNumberFormat="1" applyBorder="1" applyAlignment="1"/>
    <xf numFmtId="167" fontId="0" fillId="0" borderId="0" xfId="0" applyNumberFormat="1" applyAlignment="1"/>
    <xf numFmtId="3" fontId="0" fillId="0" borderId="0" xfId="0" applyNumberFormat="1" applyBorder="1" applyAlignment="1"/>
    <xf numFmtId="0" fontId="0" fillId="0" borderId="0" xfId="0" applyAlignment="1">
      <alignment horizontal="center"/>
    </xf>
    <xf numFmtId="3" fontId="0" fillId="0" borderId="5" xfId="0" applyNumberFormat="1" applyBorder="1" applyAlignment="1"/>
    <xf numFmtId="0" fontId="0" fillId="0" borderId="0" xfId="0" applyAlignment="1">
      <alignment horizontal="right"/>
    </xf>
    <xf numFmtId="3" fontId="0" fillId="0" borderId="0" xfId="0" applyNumberFormat="1" applyFill="1" applyBorder="1" applyAlignment="1"/>
    <xf numFmtId="0" fontId="3" fillId="0" borderId="0" xfId="0" applyFont="1" applyFill="1" applyBorder="1" applyAlignment="1">
      <alignment horizontal="left"/>
    </xf>
    <xf numFmtId="0" fontId="3" fillId="0" borderId="4" xfId="0" applyFont="1" applyFill="1" applyBorder="1" applyAlignment="1">
      <alignment horizontal="left"/>
    </xf>
    <xf numFmtId="0" fontId="0" fillId="0" borderId="4" xfId="0" applyFill="1" applyBorder="1" applyAlignment="1"/>
    <xf numFmtId="4" fontId="0" fillId="0" borderId="0" xfId="0" applyNumberFormat="1" applyAlignment="1"/>
    <xf numFmtId="3" fontId="10" fillId="0" borderId="0" xfId="0" applyNumberFormat="1" applyFont="1" applyAlignment="1"/>
    <xf numFmtId="0" fontId="10" fillId="0" borderId="0" xfId="0" applyFont="1" applyAlignment="1"/>
    <xf numFmtId="0" fontId="11" fillId="0" borderId="0" xfId="0" applyFont="1" applyAlignment="1"/>
    <xf numFmtId="0" fontId="12" fillId="0" borderId="0" xfId="0" applyFont="1" applyAlignment="1"/>
    <xf numFmtId="3" fontId="12" fillId="0" borderId="0" xfId="0" applyNumberFormat="1" applyFont="1" applyAlignment="1"/>
    <xf numFmtId="3" fontId="0" fillId="0" borderId="5" xfId="0" applyNumberFormat="1" applyFill="1" applyBorder="1" applyAlignment="1"/>
    <xf numFmtId="0" fontId="8" fillId="0" borderId="0" xfId="0" applyFont="1" applyBorder="1" applyAlignment="1"/>
    <xf numFmtId="166" fontId="0" fillId="0" borderId="0" xfId="0" applyNumberFormat="1" applyAlignment="1"/>
    <xf numFmtId="0" fontId="0" fillId="0" borderId="0" xfId="0" applyFill="1" applyAlignment="1"/>
    <xf numFmtId="1" fontId="0" fillId="0" borderId="0" xfId="0" applyNumberFormat="1" applyAlignment="1"/>
    <xf numFmtId="0" fontId="3" fillId="0" borderId="0" xfId="0" applyFont="1" applyFill="1" applyBorder="1" applyAlignment="1">
      <alignment horizontal="center"/>
    </xf>
    <xf numFmtId="0" fontId="7" fillId="0" borderId="0" xfId="0" applyFont="1" applyBorder="1" applyAlignment="1"/>
    <xf numFmtId="3" fontId="14" fillId="0" borderId="0" xfId="0" applyNumberFormat="1" applyFont="1" applyBorder="1" applyAlignment="1"/>
    <xf numFmtId="3" fontId="13" fillId="0" borderId="4" xfId="0" applyNumberFormat="1" applyFont="1" applyBorder="1" applyAlignment="1"/>
    <xf numFmtId="3" fontId="0" fillId="0" borderId="0" xfId="4" applyNumberFormat="1" applyFont="1"/>
    <xf numFmtId="0" fontId="15" fillId="0" borderId="0" xfId="0" applyFont="1" applyAlignment="1"/>
    <xf numFmtId="0" fontId="16" fillId="0" borderId="0" xfId="0" applyFont="1" applyAlignment="1"/>
    <xf numFmtId="0" fontId="17" fillId="0" borderId="0" xfId="0" applyFont="1" applyAlignment="1">
      <alignment horizontal="left" indent="3"/>
    </xf>
    <xf numFmtId="17" fontId="16" fillId="0" borderId="0" xfId="0" applyNumberFormat="1" applyFont="1" applyAlignment="1"/>
    <xf numFmtId="0" fontId="0" fillId="0" borderId="4" xfId="0" applyBorder="1" applyAlignment="1"/>
    <xf numFmtId="3" fontId="10" fillId="0" borderId="5" xfId="0" applyNumberFormat="1" applyFont="1" applyBorder="1" applyAlignment="1"/>
    <xf numFmtId="0" fontId="7" fillId="0" borderId="0" xfId="0" applyFont="1" applyAlignment="1">
      <alignment horizontal="right"/>
    </xf>
    <xf numFmtId="0" fontId="7" fillId="0" borderId="2" xfId="0" applyFont="1" applyFill="1" applyBorder="1" applyAlignment="1">
      <alignment horizontal="right"/>
    </xf>
    <xf numFmtId="0" fontId="3" fillId="0" borderId="0" xfId="0" applyFont="1" applyBorder="1" applyAlignment="1">
      <alignment horizontal="right"/>
    </xf>
    <xf numFmtId="3" fontId="0" fillId="0" borderId="0" xfId="0" applyNumberFormat="1" applyBorder="1" applyAlignment="1">
      <alignment horizontal="right"/>
    </xf>
    <xf numFmtId="0" fontId="3" fillId="0" borderId="2" xfId="0" quotePrefix="1" applyFont="1" applyFill="1" applyBorder="1" applyAlignment="1">
      <alignment horizontal="right"/>
    </xf>
    <xf numFmtId="0" fontId="0" fillId="0" borderId="0" xfId="0" applyFill="1" applyAlignment="1">
      <alignment horizontal="right"/>
    </xf>
    <xf numFmtId="3" fontId="0" fillId="0" borderId="0" xfId="0" applyNumberFormat="1" applyAlignment="1">
      <alignment horizontal="right"/>
    </xf>
    <xf numFmtId="15" fontId="0" fillId="0" borderId="0" xfId="0" applyNumberFormat="1" applyAlignment="1"/>
    <xf numFmtId="0" fontId="19" fillId="0" borderId="0" xfId="0" applyFont="1" applyBorder="1" applyAlignment="1">
      <alignment horizontal="center" vertical="center"/>
    </xf>
    <xf numFmtId="0" fontId="20" fillId="0" borderId="0" xfId="0" applyFont="1" applyAlignment="1"/>
    <xf numFmtId="0" fontId="3" fillId="0" borderId="0" xfId="0" applyFont="1" applyAlignment="1"/>
    <xf numFmtId="3" fontId="10" fillId="0" borderId="0" xfId="4" applyNumberFormat="1" applyFont="1" applyFill="1" applyBorder="1" applyAlignment="1" applyProtection="1">
      <alignment horizontal="right"/>
      <protection locked="0"/>
    </xf>
    <xf numFmtId="3" fontId="10" fillId="0" borderId="4" xfId="4" applyNumberFormat="1" applyFont="1" applyFill="1" applyBorder="1" applyAlignment="1" applyProtection="1">
      <alignment horizontal="right"/>
      <protection locked="0"/>
    </xf>
    <xf numFmtId="15" fontId="3" fillId="0" borderId="2" xfId="0" applyNumberFormat="1" applyFont="1" applyFill="1" applyBorder="1" applyAlignment="1">
      <alignment horizontal="right"/>
    </xf>
    <xf numFmtId="15" fontId="3" fillId="0" borderId="2" xfId="0" quotePrefix="1" applyNumberFormat="1" applyFont="1" applyFill="1" applyBorder="1" applyAlignment="1">
      <alignment horizontal="right"/>
    </xf>
    <xf numFmtId="0" fontId="1" fillId="0" borderId="0" xfId="0" applyFont="1" applyBorder="1" applyAlignment="1">
      <alignment horizontal="center" vertical="center"/>
    </xf>
    <xf numFmtId="0" fontId="7" fillId="0" borderId="4" xfId="0" applyFont="1" applyBorder="1" applyAlignment="1"/>
    <xf numFmtId="167" fontId="13" fillId="0" borderId="0" xfId="9" applyNumberFormat="1" applyFont="1"/>
    <xf numFmtId="0" fontId="10" fillId="0" borderId="0" xfId="0" applyFont="1" applyFill="1" applyAlignment="1"/>
    <xf numFmtId="3" fontId="0" fillId="0" borderId="6" xfId="0" applyNumberFormat="1" applyFill="1" applyBorder="1" applyAlignment="1"/>
    <xf numFmtId="3" fontId="10" fillId="0" borderId="0" xfId="4" applyNumberFormat="1" applyFont="1" applyFill="1" applyBorder="1" applyAlignment="1" applyProtection="1">
      <alignment horizontal="left"/>
      <protection locked="0"/>
    </xf>
    <xf numFmtId="0" fontId="7" fillId="0" borderId="7" xfId="0" applyFont="1" applyBorder="1" applyAlignment="1"/>
    <xf numFmtId="0" fontId="0" fillId="0" borderId="8" xfId="0" applyBorder="1" applyAlignment="1"/>
    <xf numFmtId="3" fontId="0" fillId="0" borderId="8" xfId="0" applyNumberFormat="1" applyBorder="1" applyAlignment="1"/>
    <xf numFmtId="3" fontId="0" fillId="0" borderId="8" xfId="0" applyNumberFormat="1" applyFill="1" applyBorder="1" applyAlignment="1"/>
    <xf numFmtId="0" fontId="7" fillId="0" borderId="4" xfId="0" applyFont="1" applyBorder="1" applyAlignment="1">
      <alignment horizontal="right"/>
    </xf>
    <xf numFmtId="3" fontId="10" fillId="0" borderId="8" xfId="0" applyNumberFormat="1" applyFont="1" applyBorder="1" applyAlignment="1"/>
    <xf numFmtId="0" fontId="10" fillId="0" borderId="8" xfId="0" applyFont="1" applyBorder="1" applyAlignment="1"/>
    <xf numFmtId="3" fontId="10" fillId="0" borderId="6" xfId="0" applyNumberFormat="1" applyFont="1" applyBorder="1" applyAlignment="1"/>
    <xf numFmtId="0" fontId="23" fillId="0" borderId="0" xfId="0" applyFont="1" applyAlignment="1"/>
    <xf numFmtId="0" fontId="0" fillId="0" borderId="0" xfId="0" applyBorder="1" applyAlignment="1">
      <alignment horizontal="right"/>
    </xf>
    <xf numFmtId="0" fontId="3" fillId="0" borderId="0" xfId="0" applyFont="1" applyFill="1" applyBorder="1" applyAlignment="1"/>
    <xf numFmtId="0" fontId="9" fillId="0" borderId="0" xfId="0" applyFont="1" applyFill="1" applyAlignment="1"/>
    <xf numFmtId="0" fontId="10" fillId="0" borderId="0" xfId="0" applyFont="1" applyFill="1" applyAlignment="1">
      <alignment wrapText="1"/>
    </xf>
    <xf numFmtId="0" fontId="10" fillId="0" borderId="0" xfId="0" applyFont="1" applyAlignment="1">
      <alignment wrapText="1"/>
    </xf>
    <xf numFmtId="3" fontId="0" fillId="0" borderId="13" xfId="0" applyNumberFormat="1" applyBorder="1" applyAlignment="1"/>
    <xf numFmtId="3" fontId="10" fillId="0" borderId="0" xfId="4" applyNumberFormat="1" applyFont="1" applyFill="1" applyBorder="1" applyAlignment="1" applyProtection="1">
      <alignment horizontal="left"/>
      <protection locked="0"/>
    </xf>
    <xf numFmtId="0" fontId="0" fillId="0" borderId="0" xfId="0" applyBorder="1" applyAlignment="1"/>
    <xf numFmtId="0" fontId="10" fillId="0" borderId="0" xfId="0" applyFont="1" applyBorder="1" applyAlignment="1"/>
    <xf numFmtId="0" fontId="0" fillId="0" borderId="0" xfId="0" applyAlignment="1"/>
    <xf numFmtId="0" fontId="6" fillId="0" borderId="0" xfId="0" applyFont="1" applyFill="1" applyAlignment="1"/>
    <xf numFmtId="0" fontId="10" fillId="0" borderId="0" xfId="14" applyAlignment="1"/>
    <xf numFmtId="0" fontId="10" fillId="0" borderId="0" xfId="14" applyBorder="1" applyAlignment="1"/>
    <xf numFmtId="0" fontId="10" fillId="0" borderId="8" xfId="14" applyBorder="1" applyAlignment="1"/>
    <xf numFmtId="0" fontId="10" fillId="0" borderId="0" xfId="14" applyBorder="1">
      <alignment vertical="top"/>
    </xf>
    <xf numFmtId="0" fontId="10" fillId="0" borderId="4" xfId="14" applyBorder="1" applyAlignment="1"/>
    <xf numFmtId="0" fontId="0" fillId="0" borderId="0" xfId="0" applyAlignment="1"/>
    <xf numFmtId="0" fontId="0" fillId="0" borderId="0" xfId="0" applyBorder="1" applyAlignment="1"/>
    <xf numFmtId="0" fontId="0" fillId="0" borderId="0" xfId="0" applyAlignment="1"/>
    <xf numFmtId="0" fontId="24"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0" fillId="0" borderId="0" xfId="0" applyFont="1" applyAlignment="1">
      <alignment horizontal="left"/>
    </xf>
    <xf numFmtId="0" fontId="0" fillId="0" borderId="0" xfId="0" applyBorder="1" applyAlignment="1"/>
    <xf numFmtId="0" fontId="0" fillId="0" borderId="0" xfId="0" applyFill="1" applyAlignment="1">
      <alignment wrapText="1"/>
    </xf>
    <xf numFmtId="0" fontId="0" fillId="0" borderId="0" xfId="0" applyFill="1" applyAlignment="1"/>
    <xf numFmtId="0" fontId="10" fillId="0" borderId="0" xfId="0" applyFont="1" applyFill="1" applyAlignment="1">
      <alignment wrapText="1"/>
    </xf>
    <xf numFmtId="0" fontId="10" fillId="0" borderId="0" xfId="0" applyFont="1" applyAlignment="1">
      <alignment wrapText="1"/>
    </xf>
    <xf numFmtId="0" fontId="6" fillId="0" borderId="0" xfId="0" applyFont="1" applyAlignment="1"/>
    <xf numFmtId="0" fontId="0" fillId="0" borderId="0" xfId="0" applyBorder="1" applyAlignment="1"/>
    <xf numFmtId="0" fontId="10" fillId="0" borderId="0" xfId="0" applyFont="1" applyFill="1" applyBorder="1" applyAlignment="1"/>
    <xf numFmtId="0" fontId="10" fillId="0" borderId="0" xfId="0" applyFont="1" applyFill="1" applyAlignment="1">
      <alignment wrapText="1"/>
    </xf>
    <xf numFmtId="0" fontId="0" fillId="0" borderId="0" xfId="0" applyFill="1" applyAlignment="1">
      <alignment wrapText="1"/>
    </xf>
    <xf numFmtId="0" fontId="0" fillId="0" borderId="0" xfId="0" applyFill="1" applyAlignment="1"/>
    <xf numFmtId="0" fontId="10" fillId="0" borderId="0" xfId="0" applyFont="1" applyAlignment="1">
      <alignment wrapText="1"/>
    </xf>
    <xf numFmtId="0" fontId="10" fillId="0" borderId="0" xfId="0" applyFont="1" applyFill="1" applyAlignment="1">
      <alignment vertical="top" wrapText="1"/>
    </xf>
    <xf numFmtId="0" fontId="10" fillId="0" borderId="11" xfId="0" applyFont="1" applyBorder="1" applyAlignment="1"/>
    <xf numFmtId="0" fontId="0" fillId="0" borderId="0" xfId="0" applyBorder="1" applyAlignment="1"/>
    <xf numFmtId="0" fontId="0" fillId="0" borderId="12" xfId="0" applyBorder="1" applyAlignment="1"/>
    <xf numFmtId="0" fontId="10" fillId="0" borderId="9" xfId="0" applyFont="1" applyBorder="1" applyAlignment="1"/>
    <xf numFmtId="0" fontId="0" fillId="0" borderId="4" xfId="0" applyBorder="1" applyAlignment="1"/>
    <xf numFmtId="0" fontId="0" fillId="0" borderId="10" xfId="0" applyBorder="1" applyAlignment="1"/>
    <xf numFmtId="0" fontId="10" fillId="0" borderId="11" xfId="13" applyFont="1" applyBorder="1" applyAlignment="1"/>
    <xf numFmtId="0" fontId="10" fillId="0" borderId="0" xfId="13" applyFont="1" applyBorder="1" applyAlignment="1"/>
    <xf numFmtId="0" fontId="10" fillId="0" borderId="12" xfId="13" applyFont="1" applyBorder="1" applyAlignment="1"/>
    <xf numFmtId="0" fontId="0" fillId="0" borderId="9" xfId="0" applyBorder="1" applyAlignment="1"/>
    <xf numFmtId="0" fontId="0" fillId="0" borderId="11" xfId="0" applyBorder="1" applyAlignment="1"/>
    <xf numFmtId="0" fontId="10" fillId="0" borderId="0" xfId="13" applyBorder="1" applyAlignment="1"/>
    <xf numFmtId="0" fontId="10" fillId="0" borderId="12" xfId="13" applyBorder="1" applyAlignment="1"/>
    <xf numFmtId="0" fontId="10" fillId="0" borderId="9" xfId="13" applyFont="1" applyBorder="1" applyAlignment="1"/>
    <xf numFmtId="0" fontId="10" fillId="0" borderId="4" xfId="13" applyBorder="1" applyAlignment="1"/>
    <xf numFmtId="0" fontId="10" fillId="0" borderId="10" xfId="13" applyBorder="1" applyAlignment="1"/>
    <xf numFmtId="0" fontId="10" fillId="0" borderId="0" xfId="0" applyFont="1" applyBorder="1" applyAlignment="1">
      <alignment wrapText="1"/>
    </xf>
  </cellXfs>
  <cellStyles count="15">
    <cellStyle name="Comma_JAARBOEK" xfId="1"/>
    <cellStyle name="Datum" xfId="2"/>
    <cellStyle name="Euro" xfId="3"/>
    <cellStyle name="Komma" xfId="4" builtinId="3"/>
    <cellStyle name="Komma0" xfId="5"/>
    <cellStyle name="Koptekst 1" xfId="6"/>
    <cellStyle name="Koptekst 2" xfId="7"/>
    <cellStyle name="Normal_hfst 5 9 dec 03" xfId="8"/>
    <cellStyle name="Procent" xfId="9" builtinId="5"/>
    <cellStyle name="Standaard" xfId="0" builtinId="0"/>
    <cellStyle name="Standaard 2" xfId="14"/>
    <cellStyle name="Standaard 3" xfId="13"/>
    <cellStyle name="Totaal" xfId="10" builtinId="25" customBuiltin="1"/>
    <cellStyle name="Valuta0" xfId="11"/>
    <cellStyle name="Vast" xfId="12"/>
  </cellStyles>
  <dxfs count="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jaarverslagenzorg.nl/MV_2004/Invoermodule_MV_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Nacalculaties_Ber"/>
      <sheetName val="Hulp_GrijzeCellen"/>
      <sheetName val="Hoofdmenu"/>
      <sheetName val="Keuzemenu"/>
      <sheetName val="Nacalculaties"/>
      <sheetName val="Algemene informatie"/>
      <sheetName val="VVT"/>
      <sheetName val="JGZ en Kraamzorg"/>
      <sheetName val="GHZ"/>
      <sheetName val="Personeel V&amp;V"/>
      <sheetName val="Personeel thuiszorg"/>
      <sheetName val="Personeel VVT"/>
      <sheetName val="Personeel GHZ"/>
      <sheetName val="Bezoldiging bestuurder"/>
      <sheetName val="Bezoldiging toezichthouders"/>
      <sheetName val="4.1 Balans"/>
      <sheetName val="4.2 Resultatenrekening"/>
      <sheetName val="4.3 Resultatenrekening per segm"/>
      <sheetName val="4.4 Kasstroom overzicht"/>
      <sheetName val="4.5 Enkelvoudig Balans"/>
      <sheetName val="4.6 Enkelvoudige resultatenrek."/>
      <sheetName val="B1 Toelichting op de balans"/>
      <sheetName val="B2 Toelichting resultatenrek."/>
      <sheetName val="B3 Toelichting enkelv. balans"/>
      <sheetName val="B4 Toelichting enkelv. result."/>
      <sheetName val="B5 Verloopoverzicht IMA"/>
      <sheetName val="B6 Verloopoverzicht MVA"/>
      <sheetName val="B7 B8 Specificatie projecten"/>
      <sheetName val="B9 Overzicht langl. leningen"/>
      <sheetName val="B10 Rekenstaten"/>
      <sheetName val="Eigen bijlage 1"/>
      <sheetName val="Eigen bijlage 2"/>
      <sheetName val="Eigen bijlage 3"/>
    </sheetNames>
    <sheetDataSet>
      <sheetData sheetId="0">
        <row r="65">
          <cell r="A65" t="str">
            <v>Hypothecair</v>
          </cell>
        </row>
        <row r="66">
          <cell r="A66" t="str">
            <v>Onderhands</v>
          </cell>
        </row>
        <row r="67">
          <cell r="A67" t="str">
            <v>Obligatielening</v>
          </cell>
        </row>
        <row r="68">
          <cell r="A68" t="str">
            <v>Overig</v>
          </cell>
        </row>
        <row r="72">
          <cell r="A72" t="str">
            <v>Geen zekerheid gesteld</v>
          </cell>
        </row>
        <row r="73">
          <cell r="A73" t="str">
            <v>Waarborgfonds</v>
          </cell>
        </row>
        <row r="74">
          <cell r="A74" t="str">
            <v>Rijksgarantie</v>
          </cell>
        </row>
        <row r="75">
          <cell r="A75" t="str">
            <v>Gemeentegarantie</v>
          </cell>
        </row>
        <row r="76">
          <cell r="A76" t="str">
            <v>Positieve hypotheekclausule</v>
          </cell>
        </row>
        <row r="77">
          <cell r="A77" t="str">
            <v>Negatieve hypotheekclausule</v>
          </cell>
        </row>
        <row r="78">
          <cell r="A78" t="str">
            <v>Overige</v>
          </cell>
        </row>
        <row r="82">
          <cell r="A82" t="str">
            <v>Lineair</v>
          </cell>
        </row>
        <row r="83">
          <cell r="A83" t="str">
            <v>Annuïteiten</v>
          </cell>
        </row>
        <row r="84">
          <cell r="A84" t="str">
            <v>Overig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34"/>
  <sheetViews>
    <sheetView tabSelected="1" view="pageBreakPreview" zoomScale="80" zoomScaleNormal="80" workbookViewId="0">
      <selection activeCell="A20" sqref="A20"/>
    </sheetView>
  </sheetViews>
  <sheetFormatPr defaultRowHeight="12.75" x14ac:dyDescent="0.2"/>
  <cols>
    <col min="1" max="1" width="88.140625" customWidth="1"/>
  </cols>
  <sheetData>
    <row r="11" spans="1:1" ht="37.5" x14ac:dyDescent="0.2">
      <c r="A11" s="63" t="s">
        <v>134</v>
      </c>
    </row>
    <row r="12" spans="1:1" ht="37.5" x14ac:dyDescent="0.5">
      <c r="A12" s="64"/>
    </row>
    <row r="13" spans="1:1" ht="35.25" x14ac:dyDescent="0.2">
      <c r="A13" s="104" t="s">
        <v>76</v>
      </c>
    </row>
    <row r="19" spans="1:1" ht="23.25" x14ac:dyDescent="0.2">
      <c r="A19" s="70"/>
    </row>
    <row r="20" spans="1:1" ht="23.25" x14ac:dyDescent="0.2">
      <c r="A20" s="70"/>
    </row>
    <row r="21" spans="1:1" ht="23.25" x14ac:dyDescent="0.2">
      <c r="A21" s="105" t="s">
        <v>139</v>
      </c>
    </row>
    <row r="24" spans="1:1" ht="37.5" x14ac:dyDescent="0.2">
      <c r="A24" s="63"/>
    </row>
    <row r="25" spans="1:1" ht="37.5" x14ac:dyDescent="0.2">
      <c r="A25" s="63"/>
    </row>
    <row r="26" spans="1:1" ht="37.5" x14ac:dyDescent="0.2">
      <c r="A26" s="63"/>
    </row>
    <row r="27" spans="1:1" x14ac:dyDescent="0.2">
      <c r="A27" s="2"/>
    </row>
    <row r="28" spans="1:1" ht="26.25" x14ac:dyDescent="0.2">
      <c r="A28" s="3"/>
    </row>
    <row r="29" spans="1:1" x14ac:dyDescent="0.2">
      <c r="A29" s="15"/>
    </row>
    <row r="31" spans="1:1" ht="26.25" x14ac:dyDescent="0.2">
      <c r="A31" s="3"/>
    </row>
    <row r="32" spans="1:1" x14ac:dyDescent="0.2">
      <c r="A32" s="62"/>
    </row>
    <row r="34" spans="1:1" ht="26.25" x14ac:dyDescent="0.2">
      <c r="A34" s="3"/>
    </row>
  </sheetData>
  <phoneticPr fontId="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view="pageBreakPreview" zoomScale="80" zoomScaleNormal="80" zoomScaleSheetLayoutView="80" workbookViewId="0">
      <selection activeCell="B43" sqref="B43"/>
    </sheetView>
  </sheetViews>
  <sheetFormatPr defaultRowHeight="12.75" x14ac:dyDescent="0.2"/>
  <cols>
    <col min="1" max="1" width="3.5703125" customWidth="1"/>
    <col min="2" max="2" width="5.85546875" customWidth="1"/>
    <col min="3" max="3" width="27.85546875" customWidth="1"/>
    <col min="4" max="4" width="6.85546875" customWidth="1"/>
    <col min="5" max="5" width="14.140625" customWidth="1"/>
    <col min="6" max="6" width="18.42578125" customWidth="1"/>
    <col min="7" max="7" width="19.7109375" customWidth="1"/>
  </cols>
  <sheetData>
    <row r="1" spans="2:7" x14ac:dyDescent="0.2">
      <c r="B1" s="17" t="str">
        <f>'1.1.5 toel. res.rek.'!B1</f>
        <v>Stichting vrienden van Vrijwaard</v>
      </c>
    </row>
    <row r="2" spans="2:7" x14ac:dyDescent="0.2">
      <c r="B2" s="7"/>
      <c r="C2" s="6"/>
      <c r="D2" s="6"/>
      <c r="E2" s="6"/>
      <c r="F2" s="6"/>
      <c r="G2" s="6"/>
    </row>
    <row r="4" spans="2:7" x14ac:dyDescent="0.2">
      <c r="B4" s="1" t="s">
        <v>93</v>
      </c>
    </row>
    <row r="5" spans="2:7" x14ac:dyDescent="0.2">
      <c r="B5" s="1"/>
    </row>
    <row r="6" spans="2:7" x14ac:dyDescent="0.2">
      <c r="B6" s="1" t="s">
        <v>94</v>
      </c>
    </row>
    <row r="7" spans="2:7" x14ac:dyDescent="0.2">
      <c r="B7" s="1"/>
    </row>
    <row r="8" spans="2:7" x14ac:dyDescent="0.2">
      <c r="B8" s="35" t="s">
        <v>127</v>
      </c>
      <c r="C8" s="35"/>
    </row>
    <row r="9" spans="2:7" x14ac:dyDescent="0.2">
      <c r="B9" s="73" t="s">
        <v>128</v>
      </c>
      <c r="C9" s="73"/>
      <c r="D9" s="42"/>
    </row>
    <row r="10" spans="2:7" x14ac:dyDescent="0.2">
      <c r="B10" s="35"/>
      <c r="C10" s="35"/>
    </row>
    <row r="11" spans="2:7" x14ac:dyDescent="0.2">
      <c r="B11" s="35"/>
      <c r="C11" s="35"/>
    </row>
    <row r="12" spans="2:7" x14ac:dyDescent="0.2">
      <c r="B12" s="73"/>
      <c r="C12" s="73"/>
      <c r="D12" s="42"/>
    </row>
    <row r="13" spans="2:7" ht="12.75" customHeight="1" x14ac:dyDescent="0.2">
      <c r="B13" s="89"/>
    </row>
    <row r="14" spans="2:7" x14ac:dyDescent="0.2">
      <c r="B14" s="1" t="s">
        <v>108</v>
      </c>
    </row>
    <row r="16" spans="2:7" x14ac:dyDescent="0.2">
      <c r="B16" s="35" t="s">
        <v>106</v>
      </c>
    </row>
    <row r="17" spans="2:7" ht="13.5" customHeight="1" x14ac:dyDescent="0.2"/>
    <row r="18" spans="2:7" x14ac:dyDescent="0.2">
      <c r="B18" s="1" t="s">
        <v>109</v>
      </c>
    </row>
    <row r="19" spans="2:7" ht="18" customHeight="1" x14ac:dyDescent="0.2">
      <c r="B19" s="1"/>
    </row>
    <row r="20" spans="2:7" x14ac:dyDescent="0.2">
      <c r="B20" s="136"/>
      <c r="C20" s="118"/>
      <c r="D20" s="118"/>
      <c r="E20" s="118"/>
      <c r="F20" s="118"/>
      <c r="G20" s="118"/>
    </row>
    <row r="21" spans="2:7" x14ac:dyDescent="0.2">
      <c r="B21" s="1"/>
    </row>
    <row r="22" spans="2:7" x14ac:dyDescent="0.2">
      <c r="B22" s="1" t="s">
        <v>110</v>
      </c>
    </row>
    <row r="26" spans="2:7" x14ac:dyDescent="0.2">
      <c r="B26" s="100"/>
      <c r="C26" s="100"/>
      <c r="D26" s="96"/>
      <c r="E26" s="100"/>
      <c r="F26" s="100"/>
    </row>
    <row r="27" spans="2:7" x14ac:dyDescent="0.2">
      <c r="B27" s="98" t="s">
        <v>75</v>
      </c>
      <c r="C27" s="96"/>
      <c r="D27" s="96"/>
      <c r="E27" s="96" t="s">
        <v>113</v>
      </c>
      <c r="F27" s="96"/>
    </row>
    <row r="28" spans="2:7" x14ac:dyDescent="0.2">
      <c r="B28" s="96"/>
      <c r="C28" s="96"/>
      <c r="D28" s="96"/>
      <c r="E28" s="97"/>
      <c r="F28" s="97"/>
    </row>
    <row r="29" spans="2:7" x14ac:dyDescent="0.2">
      <c r="B29" s="96"/>
      <c r="C29" s="96"/>
      <c r="D29" s="96"/>
      <c r="E29" s="97"/>
      <c r="F29" s="97"/>
    </row>
    <row r="30" spans="2:7" x14ac:dyDescent="0.2">
      <c r="B30" s="96"/>
      <c r="C30" s="96"/>
      <c r="D30" s="96"/>
      <c r="E30" s="97"/>
      <c r="F30" s="97"/>
    </row>
    <row r="31" spans="2:7" x14ac:dyDescent="0.2">
      <c r="B31" s="100"/>
      <c r="C31" s="100"/>
      <c r="D31" s="97"/>
      <c r="E31" s="100"/>
      <c r="F31" s="100"/>
      <c r="G31" s="102"/>
    </row>
    <row r="32" spans="2:7" x14ac:dyDescent="0.2">
      <c r="B32" s="97" t="s">
        <v>114</v>
      </c>
      <c r="C32" s="97"/>
      <c r="D32" s="97"/>
      <c r="E32" s="97" t="s">
        <v>115</v>
      </c>
      <c r="F32" s="97"/>
      <c r="G32" s="102"/>
    </row>
    <row r="33" spans="2:7" x14ac:dyDescent="0.2">
      <c r="B33" s="97"/>
      <c r="C33" s="97"/>
      <c r="D33" s="97"/>
      <c r="E33" s="97"/>
      <c r="F33" s="97"/>
      <c r="G33" s="102"/>
    </row>
    <row r="34" spans="2:7" x14ac:dyDescent="0.2">
      <c r="B34" s="97"/>
      <c r="C34" s="97"/>
      <c r="D34" s="97"/>
      <c r="E34" s="97"/>
      <c r="F34" s="97"/>
      <c r="G34" s="102"/>
    </row>
    <row r="35" spans="2:7" x14ac:dyDescent="0.2">
      <c r="B35" s="97"/>
      <c r="C35" s="99"/>
      <c r="D35" s="97"/>
      <c r="E35" s="97"/>
      <c r="F35" s="97"/>
      <c r="G35" s="102"/>
    </row>
    <row r="36" spans="2:7" x14ac:dyDescent="0.2">
      <c r="B36" s="100"/>
      <c r="C36" s="100"/>
      <c r="D36" s="97"/>
      <c r="E36" s="100"/>
      <c r="F36" s="100"/>
      <c r="G36" s="102"/>
    </row>
    <row r="37" spans="2:7" x14ac:dyDescent="0.2">
      <c r="B37" s="97" t="s">
        <v>116</v>
      </c>
      <c r="C37" s="97"/>
      <c r="D37" s="97"/>
      <c r="E37" s="97" t="s">
        <v>117</v>
      </c>
      <c r="F37" s="97"/>
      <c r="G37" s="102"/>
    </row>
    <row r="38" spans="2:7" x14ac:dyDescent="0.2">
      <c r="B38" s="97"/>
      <c r="C38" s="99"/>
      <c r="D38" s="97"/>
      <c r="E38" s="97"/>
      <c r="F38" s="97"/>
      <c r="G38" s="102"/>
    </row>
    <row r="39" spans="2:7" x14ac:dyDescent="0.2">
      <c r="B39" s="97"/>
      <c r="C39" s="99"/>
      <c r="D39" s="97"/>
      <c r="E39" s="97"/>
      <c r="F39" s="97"/>
      <c r="G39" s="102"/>
    </row>
    <row r="40" spans="2:7" x14ac:dyDescent="0.2">
      <c r="D40" s="97"/>
      <c r="E40" s="97"/>
      <c r="F40" s="97"/>
      <c r="G40" s="102"/>
    </row>
    <row r="41" spans="2:7" x14ac:dyDescent="0.2">
      <c r="B41" s="100"/>
      <c r="C41" s="100"/>
      <c r="D41" s="97"/>
      <c r="E41" s="97"/>
      <c r="F41" s="97"/>
      <c r="G41" s="102"/>
    </row>
    <row r="42" spans="2:7" x14ac:dyDescent="0.2">
      <c r="B42" s="97" t="s">
        <v>129</v>
      </c>
      <c r="C42" s="97"/>
      <c r="D42" s="97"/>
      <c r="E42" s="97"/>
      <c r="F42" s="97"/>
      <c r="G42" s="102"/>
    </row>
    <row r="43" spans="2:7" x14ac:dyDescent="0.2">
      <c r="B43" s="1"/>
      <c r="C43" s="102"/>
      <c r="D43" s="102"/>
      <c r="E43" s="102"/>
      <c r="F43" s="102"/>
      <c r="G43" s="102"/>
    </row>
    <row r="44" spans="2:7" x14ac:dyDescent="0.2">
      <c r="C44" s="102"/>
      <c r="D44" s="102"/>
      <c r="E44" s="102"/>
      <c r="F44" s="102"/>
      <c r="G44" s="102"/>
    </row>
    <row r="45" spans="2:7" x14ac:dyDescent="0.2">
      <c r="C45" s="92"/>
      <c r="D45" s="92"/>
      <c r="E45" s="92"/>
      <c r="F45" s="92"/>
    </row>
    <row r="46" spans="2:7" x14ac:dyDescent="0.2">
      <c r="B46" s="92"/>
      <c r="C46" s="92"/>
      <c r="D46" s="92"/>
      <c r="E46" s="92"/>
      <c r="F46" s="92"/>
    </row>
    <row r="47" spans="2:7" x14ac:dyDescent="0.2">
      <c r="B47" s="92"/>
      <c r="C47" s="92"/>
      <c r="D47" s="92"/>
      <c r="E47" s="92"/>
      <c r="F47" s="92"/>
    </row>
    <row r="48" spans="2:7" x14ac:dyDescent="0.2">
      <c r="B48" s="92"/>
      <c r="C48" s="92"/>
      <c r="D48" s="92"/>
      <c r="E48" s="92"/>
      <c r="F48" s="92"/>
    </row>
    <row r="49" spans="2:6" x14ac:dyDescent="0.2">
      <c r="B49" s="92"/>
      <c r="C49" s="92"/>
      <c r="D49" s="92"/>
      <c r="E49" s="92"/>
      <c r="F49" s="92"/>
    </row>
    <row r="61" spans="2:6" x14ac:dyDescent="0.2">
      <c r="D61" s="28" t="s">
        <v>17</v>
      </c>
      <c r="E61" s="75">
        <v>8</v>
      </c>
    </row>
  </sheetData>
  <mergeCells count="1">
    <mergeCell ref="B20:G20"/>
  </mergeCells>
  <phoneticPr fontId="18" type="noConversion"/>
  <conditionalFormatting sqref="E61">
    <cfRule type="expression" dxfId="0" priority="1" stopIfTrue="1">
      <formula>ISBLANK(E61)</formula>
    </cfRule>
  </conditionalFormatting>
  <pageMargins left="0.75" right="0.75" top="1" bottom="1" header="0.5" footer="0.5"/>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view="pageBreakPreview" zoomScale="80" zoomScaleNormal="80" workbookViewId="0">
      <selection activeCell="D23" sqref="D23"/>
    </sheetView>
  </sheetViews>
  <sheetFormatPr defaultRowHeight="12.75" x14ac:dyDescent="0.2"/>
  <cols>
    <col min="1" max="1" width="5.7109375" customWidth="1"/>
    <col min="2" max="2" width="6.85546875" style="4" customWidth="1"/>
    <col min="8" max="8" width="23.28515625" customWidth="1"/>
    <col min="9" max="9" width="4.85546875" customWidth="1"/>
  </cols>
  <sheetData>
    <row r="1" spans="2:11" x14ac:dyDescent="0.2">
      <c r="B1" s="65" t="s">
        <v>77</v>
      </c>
      <c r="K1" s="18"/>
    </row>
    <row r="2" spans="2:11" x14ac:dyDescent="0.2">
      <c r="B2" s="8"/>
      <c r="C2" s="6"/>
      <c r="D2" s="6"/>
      <c r="E2" s="6"/>
      <c r="F2" s="6"/>
      <c r="G2" s="6"/>
      <c r="H2" s="6"/>
      <c r="I2" s="6"/>
      <c r="J2" s="6"/>
      <c r="K2" s="19"/>
    </row>
    <row r="3" spans="2:11" x14ac:dyDescent="0.2">
      <c r="K3" s="18"/>
    </row>
    <row r="4" spans="2:11" x14ac:dyDescent="0.2">
      <c r="K4" s="18"/>
    </row>
    <row r="7" spans="2:11" x14ac:dyDescent="0.2">
      <c r="B7" s="1" t="s">
        <v>16</v>
      </c>
      <c r="I7" s="65" t="s">
        <v>92</v>
      </c>
    </row>
    <row r="10" spans="2:11" x14ac:dyDescent="0.2">
      <c r="B10" s="5" t="s">
        <v>81</v>
      </c>
      <c r="C10" s="1" t="s">
        <v>134</v>
      </c>
      <c r="I10" s="9"/>
    </row>
    <row r="11" spans="2:11" x14ac:dyDescent="0.2">
      <c r="B11" s="20" t="s">
        <v>83</v>
      </c>
      <c r="C11" s="103" t="s">
        <v>135</v>
      </c>
      <c r="I11" s="94">
        <v>1</v>
      </c>
    </row>
    <row r="12" spans="2:11" x14ac:dyDescent="0.2">
      <c r="B12" s="20" t="s">
        <v>84</v>
      </c>
      <c r="C12" s="103" t="s">
        <v>136</v>
      </c>
      <c r="I12" s="94">
        <v>2</v>
      </c>
    </row>
    <row r="13" spans="2:11" x14ac:dyDescent="0.2">
      <c r="B13" s="106" t="s">
        <v>90</v>
      </c>
      <c r="C13" t="s">
        <v>43</v>
      </c>
      <c r="I13" s="9">
        <v>3</v>
      </c>
    </row>
    <row r="14" spans="2:11" x14ac:dyDescent="0.2">
      <c r="B14" s="106" t="s">
        <v>85</v>
      </c>
      <c r="C14" s="103" t="s">
        <v>137</v>
      </c>
      <c r="I14" s="9">
        <v>4</v>
      </c>
    </row>
    <row r="15" spans="2:11" x14ac:dyDescent="0.2">
      <c r="B15" s="106" t="s">
        <v>91</v>
      </c>
      <c r="C15" s="103" t="s">
        <v>138</v>
      </c>
      <c r="I15" s="9">
        <v>6</v>
      </c>
    </row>
    <row r="16" spans="2:11" x14ac:dyDescent="0.2">
      <c r="B16" s="20"/>
      <c r="C16" s="35"/>
      <c r="I16" s="9"/>
    </row>
    <row r="17" spans="2:9" s="94" customFormat="1" x14ac:dyDescent="0.2">
      <c r="B17" s="20"/>
      <c r="I17" s="9"/>
    </row>
    <row r="18" spans="2:9" s="94" customFormat="1" x14ac:dyDescent="0.2">
      <c r="B18" s="20"/>
      <c r="I18" s="9"/>
    </row>
    <row r="19" spans="2:9" x14ac:dyDescent="0.2">
      <c r="B19" s="5" t="s">
        <v>82</v>
      </c>
      <c r="C19" s="1" t="s">
        <v>18</v>
      </c>
      <c r="I19" s="9"/>
    </row>
    <row r="20" spans="2:9" x14ac:dyDescent="0.2">
      <c r="B20" s="106" t="s">
        <v>86</v>
      </c>
      <c r="C20" t="s">
        <v>41</v>
      </c>
      <c r="I20" s="9">
        <v>8</v>
      </c>
    </row>
    <row r="21" spans="2:9" x14ac:dyDescent="0.2">
      <c r="B21" s="20" t="s">
        <v>87</v>
      </c>
      <c r="C21" t="s">
        <v>6</v>
      </c>
      <c r="I21" s="94">
        <v>8</v>
      </c>
    </row>
    <row r="22" spans="2:9" x14ac:dyDescent="0.2">
      <c r="B22" s="20" t="s">
        <v>88</v>
      </c>
      <c r="C22" t="s">
        <v>7</v>
      </c>
      <c r="I22" s="9">
        <v>8</v>
      </c>
    </row>
    <row r="23" spans="2:9" x14ac:dyDescent="0.2">
      <c r="B23" s="106" t="s">
        <v>89</v>
      </c>
      <c r="C23" s="93" t="s">
        <v>107</v>
      </c>
      <c r="I23" s="28">
        <v>8</v>
      </c>
    </row>
    <row r="24" spans="2:9" x14ac:dyDescent="0.2">
      <c r="B24" s="106" t="s">
        <v>125</v>
      </c>
      <c r="C24" s="114" t="s">
        <v>126</v>
      </c>
      <c r="I24" s="28">
        <v>8</v>
      </c>
    </row>
    <row r="25" spans="2:9" x14ac:dyDescent="0.2">
      <c r="B25" s="5"/>
      <c r="C25" s="1"/>
      <c r="I25" s="28"/>
    </row>
    <row r="26" spans="2:9" x14ac:dyDescent="0.2">
      <c r="B26" s="20"/>
      <c r="I26" s="9"/>
    </row>
    <row r="27" spans="2:9" x14ac:dyDescent="0.2">
      <c r="B27" s="20"/>
    </row>
    <row r="28" spans="2:9" x14ac:dyDescent="0.2">
      <c r="B28" s="20"/>
      <c r="I28" s="9"/>
    </row>
    <row r="29" spans="2:9" x14ac:dyDescent="0.2">
      <c r="B29" s="20"/>
      <c r="I29" s="9"/>
    </row>
    <row r="30" spans="2:9" x14ac:dyDescent="0.2">
      <c r="B30" s="20"/>
      <c r="I30" s="9"/>
    </row>
    <row r="31" spans="2:9" x14ac:dyDescent="0.2">
      <c r="B31" s="20"/>
    </row>
    <row r="32" spans="2:9" x14ac:dyDescent="0.2">
      <c r="B32" s="20"/>
    </row>
    <row r="33" spans="2:2" x14ac:dyDescent="0.2">
      <c r="B33" s="20"/>
    </row>
    <row r="34" spans="2:2" x14ac:dyDescent="0.2">
      <c r="B34" s="20"/>
    </row>
    <row r="35" spans="2:2" x14ac:dyDescent="0.2">
      <c r="B35" s="20"/>
    </row>
    <row r="36" spans="2:2" x14ac:dyDescent="0.2">
      <c r="B36"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0"/>
  <sheetViews>
    <sheetView view="pageBreakPreview" zoomScale="80" zoomScaleNormal="70" workbookViewId="0">
      <selection activeCell="B14" sqref="B14"/>
    </sheetView>
  </sheetViews>
  <sheetFormatPr defaultRowHeight="12.75" x14ac:dyDescent="0.2"/>
  <cols>
    <col min="1" max="1" width="2.85546875" customWidth="1"/>
  </cols>
  <sheetData>
    <row r="1" spans="2:11" x14ac:dyDescent="0.2">
      <c r="B1" s="1" t="str">
        <f>inhoud!B1</f>
        <v>Stichting vrienden van Vrijwaard</v>
      </c>
    </row>
    <row r="2" spans="2:11" x14ac:dyDescent="0.2">
      <c r="B2" s="7"/>
      <c r="C2" s="6"/>
      <c r="D2" s="6"/>
      <c r="E2" s="6"/>
      <c r="F2" s="6"/>
      <c r="G2" s="6"/>
      <c r="H2" s="6"/>
      <c r="I2" s="6"/>
      <c r="J2" s="53"/>
      <c r="K2" s="53"/>
    </row>
    <row r="7" spans="2:11" x14ac:dyDescent="0.2">
      <c r="B7" s="1"/>
    </row>
    <row r="9" spans="2:11" ht="15" x14ac:dyDescent="0.25">
      <c r="B9" s="49"/>
    </row>
    <row r="10" spans="2:11" ht="15" x14ac:dyDescent="0.25">
      <c r="B10" s="49"/>
    </row>
    <row r="11" spans="2:11" ht="14.25" x14ac:dyDescent="0.2">
      <c r="B11" s="50"/>
      <c r="C11" s="36"/>
      <c r="D11" s="36"/>
      <c r="E11" s="36"/>
      <c r="F11" s="36"/>
      <c r="G11" s="36"/>
      <c r="H11" s="36"/>
      <c r="I11" s="36"/>
    </row>
    <row r="12" spans="2:11" ht="14.25" x14ac:dyDescent="0.2">
      <c r="B12" s="50"/>
      <c r="C12" s="36"/>
      <c r="D12" s="36"/>
      <c r="E12" s="36"/>
      <c r="F12" s="36"/>
      <c r="G12" s="36"/>
      <c r="H12" s="36"/>
      <c r="I12" s="36"/>
    </row>
    <row r="13" spans="2:11" ht="30.75" x14ac:dyDescent="0.4">
      <c r="B13" s="84" t="s">
        <v>95</v>
      </c>
      <c r="C13" s="36"/>
      <c r="D13" s="36"/>
      <c r="E13" s="36"/>
      <c r="F13" s="36"/>
      <c r="G13" s="36"/>
      <c r="H13" s="36"/>
      <c r="I13" s="36"/>
    </row>
    <row r="14" spans="2:11" ht="15" x14ac:dyDescent="0.25">
      <c r="B14" s="51"/>
      <c r="C14" s="36"/>
      <c r="D14" s="36"/>
      <c r="E14" s="36"/>
      <c r="F14" s="36"/>
      <c r="G14" s="36"/>
      <c r="H14" s="36"/>
      <c r="I14" s="36"/>
    </row>
    <row r="15" spans="2:11" ht="15" x14ac:dyDescent="0.25">
      <c r="B15" s="51"/>
      <c r="C15" s="36"/>
      <c r="D15" s="36"/>
      <c r="E15" s="36"/>
      <c r="F15" s="36"/>
      <c r="G15" s="36"/>
      <c r="H15" s="36"/>
      <c r="I15" s="36"/>
    </row>
    <row r="16" spans="2:11" ht="15" x14ac:dyDescent="0.25">
      <c r="B16" s="51"/>
      <c r="C16" s="36"/>
      <c r="D16" s="36"/>
      <c r="E16" s="36"/>
      <c r="F16" s="36"/>
      <c r="G16" s="36"/>
      <c r="H16" s="36"/>
      <c r="I16" s="36"/>
    </row>
    <row r="17" spans="2:9" ht="14.25" x14ac:dyDescent="0.2">
      <c r="B17" s="50"/>
    </row>
    <row r="18" spans="2:9" ht="14.25" x14ac:dyDescent="0.2">
      <c r="B18" s="50"/>
    </row>
    <row r="19" spans="2:9" ht="14.25" x14ac:dyDescent="0.2">
      <c r="B19" s="50"/>
      <c r="C19" s="36"/>
      <c r="D19" s="36"/>
      <c r="E19" s="36"/>
      <c r="F19" s="36"/>
      <c r="G19" s="36"/>
      <c r="H19" s="36"/>
      <c r="I19" s="36"/>
    </row>
    <row r="20" spans="2:9" ht="14.25" x14ac:dyDescent="0.2">
      <c r="B20" s="50"/>
      <c r="C20" s="36"/>
      <c r="D20" s="36"/>
      <c r="E20" s="36"/>
      <c r="F20" s="36"/>
      <c r="G20" s="36"/>
      <c r="H20" s="36"/>
      <c r="I20" s="36"/>
    </row>
    <row r="21" spans="2:9" ht="15" x14ac:dyDescent="0.25">
      <c r="B21" s="49"/>
      <c r="C21" s="36"/>
      <c r="D21" s="36"/>
      <c r="E21" s="36"/>
      <c r="F21" s="36"/>
      <c r="G21" s="36"/>
      <c r="H21" s="36"/>
      <c r="I21" s="36"/>
    </row>
    <row r="22" spans="2:9" ht="14.25" x14ac:dyDescent="0.2">
      <c r="B22" s="50"/>
      <c r="C22" s="36"/>
      <c r="D22" s="36"/>
      <c r="E22" s="36"/>
      <c r="F22" s="36"/>
      <c r="G22" s="36"/>
      <c r="H22" s="36"/>
      <c r="I22" s="36"/>
    </row>
    <row r="23" spans="2:9" ht="14.25" x14ac:dyDescent="0.2">
      <c r="B23" s="50"/>
    </row>
    <row r="24" spans="2:9" ht="14.25" x14ac:dyDescent="0.2">
      <c r="B24" s="50"/>
    </row>
    <row r="25" spans="2:9" ht="14.25" x14ac:dyDescent="0.2">
      <c r="B25" s="50"/>
      <c r="C25" s="36"/>
      <c r="D25" s="36"/>
      <c r="E25" s="36"/>
      <c r="F25" s="36"/>
      <c r="G25" s="36"/>
      <c r="H25" s="36"/>
    </row>
    <row r="26" spans="2:9" ht="14.25" x14ac:dyDescent="0.2">
      <c r="B26" s="50"/>
      <c r="C26" s="36"/>
      <c r="D26" s="36"/>
      <c r="E26" s="36"/>
      <c r="F26" s="36"/>
      <c r="G26" s="36"/>
      <c r="H26" s="36"/>
    </row>
    <row r="27" spans="2:9" ht="14.25" x14ac:dyDescent="0.2">
      <c r="B27" s="50"/>
      <c r="C27" s="36"/>
      <c r="D27" s="36"/>
      <c r="E27" s="36"/>
      <c r="F27" s="36"/>
      <c r="G27" s="36"/>
      <c r="H27" s="36"/>
    </row>
    <row r="28" spans="2:9" ht="15" x14ac:dyDescent="0.25">
      <c r="B28" s="49"/>
    </row>
    <row r="29" spans="2:9" ht="14.25" x14ac:dyDescent="0.2">
      <c r="B29" s="50"/>
    </row>
    <row r="30" spans="2:9" ht="14.25" x14ac:dyDescent="0.2">
      <c r="B30" s="50"/>
      <c r="C30" s="36"/>
      <c r="D30" s="36"/>
      <c r="E30" s="36"/>
      <c r="F30" s="36"/>
      <c r="G30" s="36"/>
      <c r="H30" s="36"/>
    </row>
    <row r="31" spans="2:9" ht="14.25" x14ac:dyDescent="0.2">
      <c r="B31" s="50"/>
      <c r="C31" s="36"/>
      <c r="D31" s="36"/>
      <c r="E31" s="36"/>
      <c r="F31" s="36"/>
      <c r="G31" s="36"/>
      <c r="H31" s="36"/>
    </row>
    <row r="32" spans="2:9" ht="14.25" x14ac:dyDescent="0.2">
      <c r="B32" s="50"/>
      <c r="C32" s="36"/>
      <c r="D32" s="36"/>
      <c r="E32" s="36"/>
      <c r="F32" s="36"/>
      <c r="G32" s="36"/>
      <c r="H32" s="36"/>
    </row>
    <row r="33" spans="2:9" ht="14.25" x14ac:dyDescent="0.2">
      <c r="B33" s="50"/>
      <c r="C33" s="36"/>
      <c r="D33" s="36"/>
      <c r="E33" s="36"/>
      <c r="F33" s="36"/>
      <c r="G33" s="36"/>
      <c r="H33" s="36"/>
    </row>
    <row r="34" spans="2:9" ht="14.25" x14ac:dyDescent="0.2">
      <c r="B34" s="50"/>
      <c r="C34" s="36"/>
      <c r="D34" s="36"/>
      <c r="E34" s="36"/>
      <c r="F34" s="36"/>
      <c r="G34" s="36"/>
      <c r="H34" s="36"/>
    </row>
    <row r="35" spans="2:9" ht="14.25" x14ac:dyDescent="0.2">
      <c r="B35" s="52"/>
    </row>
    <row r="36" spans="2:9" x14ac:dyDescent="0.2">
      <c r="B36" s="1"/>
    </row>
    <row r="37" spans="2:9" x14ac:dyDescent="0.2">
      <c r="B37" s="36"/>
      <c r="C37" s="36"/>
      <c r="D37" s="36"/>
      <c r="E37" s="36"/>
      <c r="F37" s="36"/>
      <c r="G37" s="36"/>
      <c r="H37" s="36"/>
      <c r="I37" s="36"/>
    </row>
    <row r="38" spans="2:9" x14ac:dyDescent="0.2">
      <c r="B38" s="36"/>
      <c r="C38" s="36"/>
      <c r="D38" s="36"/>
      <c r="E38" s="36"/>
      <c r="F38" s="36"/>
      <c r="G38" s="36"/>
      <c r="H38" s="36"/>
      <c r="I38" s="36"/>
    </row>
    <row r="39" spans="2:9" x14ac:dyDescent="0.2">
      <c r="B39" s="36"/>
      <c r="C39" s="36"/>
      <c r="D39" s="36"/>
      <c r="E39" s="36"/>
      <c r="F39" s="36"/>
      <c r="G39" s="36"/>
      <c r="H39" s="36"/>
      <c r="I39" s="36"/>
    </row>
    <row r="40" spans="2:9" x14ac:dyDescent="0.2">
      <c r="B40" s="36"/>
      <c r="C40" s="36"/>
      <c r="D40" s="36"/>
      <c r="E40" s="36"/>
      <c r="F40" s="36"/>
      <c r="G40" s="36"/>
      <c r="H40" s="36"/>
      <c r="I40" s="36"/>
    </row>
    <row r="42" spans="2:9" x14ac:dyDescent="0.2">
      <c r="B42" s="1"/>
    </row>
    <row r="43" spans="2:9" x14ac:dyDescent="0.2">
      <c r="B43" s="36"/>
      <c r="C43" s="36"/>
      <c r="D43" s="36"/>
      <c r="E43" s="36"/>
      <c r="F43" s="36"/>
      <c r="G43" s="36"/>
      <c r="H43" s="36"/>
      <c r="I43" s="36"/>
    </row>
    <row r="44" spans="2:9" x14ac:dyDescent="0.2">
      <c r="B44" s="36"/>
      <c r="C44" s="36"/>
      <c r="D44" s="36"/>
      <c r="E44" s="36"/>
      <c r="F44" s="36"/>
      <c r="G44" s="36"/>
      <c r="H44" s="36"/>
      <c r="I44" s="36"/>
    </row>
    <row r="45" spans="2:9" x14ac:dyDescent="0.2">
      <c r="B45" s="36"/>
      <c r="C45" s="36"/>
      <c r="D45" s="36"/>
      <c r="E45" s="36"/>
      <c r="F45" s="36"/>
      <c r="G45" s="36"/>
      <c r="H45" s="36"/>
      <c r="I45" s="36"/>
    </row>
    <row r="46" spans="2:9" x14ac:dyDescent="0.2">
      <c r="B46" s="36"/>
      <c r="C46" s="36"/>
      <c r="D46" s="36"/>
      <c r="E46" s="36"/>
      <c r="F46" s="36"/>
      <c r="G46" s="36"/>
      <c r="H46" s="36"/>
      <c r="I46" s="36"/>
    </row>
    <row r="80" spans="5:5" x14ac:dyDescent="0.2">
      <c r="E80" s="28"/>
    </row>
  </sheetData>
  <phoneticPr fontId="0" type="noConversion"/>
  <pageMargins left="0.39370078740157483" right="0.39370078740157483" top="0.39370078740157483" bottom="0.39370078740157483" header="0.51181102362204722" footer="0.51181102362204722"/>
  <pageSetup paperSize="9" fitToWidth="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
  <sheetViews>
    <sheetView view="pageBreakPreview" zoomScale="80" zoomScaleNormal="80" workbookViewId="0">
      <selection activeCell="B8" sqref="B8"/>
    </sheetView>
  </sheetViews>
  <sheetFormatPr defaultRowHeight="12.75" x14ac:dyDescent="0.2"/>
  <cols>
    <col min="1" max="1" width="4" customWidth="1"/>
    <col min="2" max="2" width="10.42578125" customWidth="1"/>
    <col min="4" max="4" width="12.140625" customWidth="1"/>
    <col min="5" max="5" width="10.7109375" customWidth="1"/>
    <col min="6" max="6" width="7.5703125" customWidth="1"/>
    <col min="7" max="7" width="13.85546875" bestFit="1" customWidth="1"/>
    <col min="8" max="8" width="3.42578125" customWidth="1"/>
    <col min="9" max="9" width="13.7109375" customWidth="1"/>
    <col min="10" max="10" width="6.5703125" customWidth="1"/>
    <col min="11" max="11" width="14.140625" bestFit="1" customWidth="1"/>
    <col min="12" max="12" width="10.5703125" bestFit="1" customWidth="1"/>
    <col min="13" max="13" width="9.5703125" bestFit="1" customWidth="1"/>
  </cols>
  <sheetData>
    <row r="1" spans="2:13" x14ac:dyDescent="0.2">
      <c r="B1" s="1" t="str">
        <f>inhoud!B1</f>
        <v>Stichting vrienden van Vrijwaard</v>
      </c>
    </row>
    <row r="2" spans="2:13" x14ac:dyDescent="0.2">
      <c r="B2" s="7"/>
      <c r="C2" s="6"/>
      <c r="D2" s="6"/>
      <c r="E2" s="6"/>
      <c r="F2" s="6"/>
      <c r="G2" s="6"/>
      <c r="H2" s="6"/>
      <c r="I2" s="6"/>
    </row>
    <row r="5" spans="2:13" x14ac:dyDescent="0.2">
      <c r="B5" s="65" t="s">
        <v>96</v>
      </c>
    </row>
    <row r="7" spans="2:13" x14ac:dyDescent="0.2">
      <c r="B7" s="1" t="s">
        <v>132</v>
      </c>
      <c r="H7" s="1"/>
      <c r="I7" s="1"/>
    </row>
    <row r="8" spans="2:13" x14ac:dyDescent="0.2">
      <c r="B8" s="17" t="s">
        <v>51</v>
      </c>
      <c r="K8" s="18"/>
    </row>
    <row r="9" spans="2:13" x14ac:dyDescent="0.2">
      <c r="F9" s="80" t="s">
        <v>44</v>
      </c>
      <c r="G9" s="69" t="s">
        <v>131</v>
      </c>
      <c r="H9" s="57"/>
      <c r="I9" s="69">
        <v>40908</v>
      </c>
      <c r="K9" s="44"/>
    </row>
    <row r="10" spans="2:13" x14ac:dyDescent="0.2">
      <c r="G10" s="55" t="s">
        <v>10</v>
      </c>
      <c r="H10" s="55"/>
      <c r="I10" s="55" t="s">
        <v>10</v>
      </c>
      <c r="J10" s="17"/>
      <c r="K10" s="45"/>
    </row>
    <row r="11" spans="2:13" x14ac:dyDescent="0.2">
      <c r="B11" s="1" t="s">
        <v>19</v>
      </c>
      <c r="G11" s="28"/>
      <c r="H11" s="28"/>
      <c r="I11" s="28"/>
      <c r="K11" s="18"/>
    </row>
    <row r="12" spans="2:13" x14ac:dyDescent="0.2">
      <c r="K12" s="18"/>
    </row>
    <row r="13" spans="2:13" x14ac:dyDescent="0.2">
      <c r="B13" s="1"/>
      <c r="K13" s="18"/>
    </row>
    <row r="14" spans="2:13" ht="12.75" customHeight="1" x14ac:dyDescent="0.2">
      <c r="B14" s="1" t="s">
        <v>20</v>
      </c>
      <c r="K14" s="18"/>
    </row>
    <row r="15" spans="2:13" ht="12.75" customHeight="1" x14ac:dyDescent="0.2">
      <c r="G15" s="12"/>
      <c r="H15" s="12"/>
      <c r="I15" s="12"/>
      <c r="K15" s="18"/>
    </row>
    <row r="16" spans="2:13" ht="12.75" customHeight="1" x14ac:dyDescent="0.2">
      <c r="B16" t="s">
        <v>12</v>
      </c>
      <c r="G16" s="47">
        <v>0</v>
      </c>
      <c r="H16" s="12"/>
      <c r="I16" s="47">
        <v>0</v>
      </c>
      <c r="K16" s="25"/>
      <c r="L16" s="12"/>
      <c r="M16" s="12"/>
    </row>
    <row r="17" spans="2:13" ht="12.75" customHeight="1" x14ac:dyDescent="0.2">
      <c r="B17" t="s">
        <v>8</v>
      </c>
      <c r="G17" s="12">
        <f>SUM(G16:G16)</f>
        <v>0</v>
      </c>
      <c r="H17" s="12"/>
      <c r="I17" s="12">
        <f>SUM(I16:I16)</f>
        <v>0</v>
      </c>
      <c r="K17" s="25"/>
    </row>
    <row r="18" spans="2:13" ht="12.75" customHeight="1" x14ac:dyDescent="0.2">
      <c r="G18" s="12"/>
      <c r="H18" s="12"/>
      <c r="I18" s="12"/>
      <c r="K18" s="18"/>
    </row>
    <row r="19" spans="2:13" ht="12.75" customHeight="1" x14ac:dyDescent="0.2">
      <c r="B19" s="1" t="s">
        <v>21</v>
      </c>
      <c r="G19" s="12"/>
      <c r="H19" s="12"/>
      <c r="I19" s="12"/>
      <c r="K19" s="18"/>
    </row>
    <row r="20" spans="2:13" ht="12.75" customHeight="1" x14ac:dyDescent="0.2">
      <c r="G20" s="12"/>
      <c r="H20" s="12"/>
      <c r="I20" s="12"/>
      <c r="K20" s="18"/>
    </row>
    <row r="21" spans="2:13" ht="12.75" customHeight="1" x14ac:dyDescent="0.2">
      <c r="B21" t="s">
        <v>63</v>
      </c>
      <c r="G21" s="12">
        <f>'1.1.4 toel. balans'!J20</f>
        <v>170</v>
      </c>
      <c r="H21" s="12"/>
      <c r="I21" s="12">
        <f>'1.1.4 toel. balans'!L20</f>
        <v>3182.53</v>
      </c>
      <c r="K21" s="25"/>
    </row>
    <row r="22" spans="2:13" ht="12.75" customHeight="1" x14ac:dyDescent="0.2">
      <c r="B22" t="s">
        <v>22</v>
      </c>
      <c r="G22" s="13">
        <f>'1.1.4 toel. balans'!J36</f>
        <v>279368.62000000005</v>
      </c>
      <c r="H22" s="12"/>
      <c r="I22" s="13">
        <f>'1.1.4 toel. balans'!L36</f>
        <v>333485.02</v>
      </c>
      <c r="K22" s="25"/>
      <c r="L22" s="18"/>
      <c r="M22" s="18"/>
    </row>
    <row r="23" spans="2:13" ht="12.75" customHeight="1" x14ac:dyDescent="0.2">
      <c r="B23" t="s">
        <v>9</v>
      </c>
      <c r="G23" s="12">
        <f>SUM(G20:G22)</f>
        <v>279538.62000000005</v>
      </c>
      <c r="H23" s="12"/>
      <c r="I23" s="12">
        <f>SUM(I20:I22)</f>
        <v>336667.55000000005</v>
      </c>
      <c r="K23" s="25"/>
    </row>
    <row r="24" spans="2:13" ht="12.75" customHeight="1" x14ac:dyDescent="0.2">
      <c r="G24" s="12"/>
      <c r="H24" s="12"/>
      <c r="I24" s="12"/>
      <c r="K24" s="18"/>
      <c r="L24" s="18"/>
      <c r="M24" s="18"/>
    </row>
    <row r="25" spans="2:13" ht="12.75" customHeight="1" thickBot="1" x14ac:dyDescent="0.25">
      <c r="B25" s="17" t="s">
        <v>35</v>
      </c>
      <c r="G25" s="14">
        <f>G23+G17</f>
        <v>279538.62000000005</v>
      </c>
      <c r="H25" s="12"/>
      <c r="I25" s="14">
        <f>I23+I17</f>
        <v>336667.55000000005</v>
      </c>
      <c r="K25" s="29"/>
      <c r="L25" s="18"/>
      <c r="M25" s="46"/>
    </row>
    <row r="26" spans="2:13" ht="12.75" customHeight="1" thickTop="1" x14ac:dyDescent="0.2">
      <c r="G26" s="12"/>
      <c r="H26" s="12"/>
      <c r="I26" s="12"/>
      <c r="K26" s="18"/>
    </row>
    <row r="27" spans="2:13" ht="12.75" customHeight="1" x14ac:dyDescent="0.2">
      <c r="G27" s="12"/>
      <c r="H27" s="12"/>
      <c r="I27" s="12"/>
    </row>
    <row r="28" spans="2:13" ht="12.75" customHeight="1" x14ac:dyDescent="0.2">
      <c r="F28" s="80" t="s">
        <v>44</v>
      </c>
      <c r="G28" s="69" t="str">
        <f>G9</f>
        <v>31-12-2012</v>
      </c>
      <c r="H28" s="57"/>
      <c r="I28" s="69">
        <f>I9</f>
        <v>40908</v>
      </c>
    </row>
    <row r="29" spans="2:13" ht="12.75" customHeight="1" x14ac:dyDescent="0.2">
      <c r="B29" s="1" t="s">
        <v>23</v>
      </c>
      <c r="G29" s="55" t="s">
        <v>10</v>
      </c>
      <c r="H29" s="55"/>
      <c r="I29" s="55" t="s">
        <v>10</v>
      </c>
    </row>
    <row r="30" spans="2:13" ht="12.75" customHeight="1" x14ac:dyDescent="0.2">
      <c r="B30" s="1"/>
      <c r="G30" s="12"/>
      <c r="H30" s="12"/>
      <c r="I30" s="12"/>
    </row>
    <row r="31" spans="2:13" ht="12.75" customHeight="1" x14ac:dyDescent="0.2">
      <c r="G31" s="12"/>
      <c r="H31" s="12"/>
      <c r="I31" s="12"/>
    </row>
    <row r="32" spans="2:13" ht="12.75" customHeight="1" x14ac:dyDescent="0.2">
      <c r="B32" s="1" t="s">
        <v>24</v>
      </c>
      <c r="G32" s="12"/>
      <c r="H32" s="12"/>
      <c r="I32" s="12"/>
    </row>
    <row r="33" spans="2:11" ht="12.75" customHeight="1" x14ac:dyDescent="0.2">
      <c r="B33" s="93" t="s">
        <v>99</v>
      </c>
      <c r="G33" s="23">
        <f>'1.1.4 toel. balans'!L86</f>
        <v>270931</v>
      </c>
      <c r="H33" s="12"/>
      <c r="I33" s="23">
        <f>'1.1.4 toel. balans'!F86</f>
        <v>280939</v>
      </c>
    </row>
    <row r="34" spans="2:11" ht="12.75" customHeight="1" x14ac:dyDescent="0.2">
      <c r="B34" t="s">
        <v>15</v>
      </c>
      <c r="G34" s="25">
        <f>SUM(G33:G33)</f>
        <v>270931</v>
      </c>
      <c r="H34" s="25"/>
      <c r="I34" s="25">
        <f>SUM(I33:I33)</f>
        <v>280939</v>
      </c>
    </row>
    <row r="35" spans="2:11" ht="12.75" customHeight="1" x14ac:dyDescent="0.2">
      <c r="G35" s="25"/>
      <c r="H35" s="25"/>
      <c r="I35" s="25"/>
    </row>
    <row r="36" spans="2:11" ht="12.75" customHeight="1" x14ac:dyDescent="0.2">
      <c r="G36" s="12"/>
      <c r="H36" s="12"/>
      <c r="I36" s="12"/>
    </row>
    <row r="37" spans="2:11" ht="12.75" customHeight="1" x14ac:dyDescent="0.2">
      <c r="B37" s="1" t="s">
        <v>25</v>
      </c>
      <c r="G37" s="12"/>
      <c r="H37" s="12"/>
      <c r="I37" s="12"/>
    </row>
    <row r="38" spans="2:11" ht="12.75" customHeight="1" x14ac:dyDescent="0.2">
      <c r="B38" t="s">
        <v>64</v>
      </c>
      <c r="G38" s="12">
        <f>'1.1.4 toel. balans'!J99</f>
        <v>8607.8000000000011</v>
      </c>
      <c r="H38" s="12"/>
      <c r="I38" s="12">
        <f>'1.1.4 toel. balans'!L99</f>
        <v>55728.92</v>
      </c>
    </row>
    <row r="39" spans="2:11" ht="12.75" customHeight="1" x14ac:dyDescent="0.2">
      <c r="H39" s="12"/>
    </row>
    <row r="40" spans="2:11" ht="12.75" customHeight="1" x14ac:dyDescent="0.2">
      <c r="G40" s="12"/>
      <c r="H40" s="12"/>
      <c r="I40" s="12"/>
    </row>
    <row r="41" spans="2:11" x14ac:dyDescent="0.2">
      <c r="G41" s="12"/>
      <c r="H41" s="12"/>
      <c r="I41" s="12"/>
    </row>
    <row r="42" spans="2:11" ht="13.5" thickBot="1" x14ac:dyDescent="0.25">
      <c r="B42" s="17" t="s">
        <v>50</v>
      </c>
      <c r="G42" s="14">
        <f>SUM(G34:G41)</f>
        <v>279538.8</v>
      </c>
      <c r="H42" s="12"/>
      <c r="I42" s="14">
        <f>SUM(I34:I41)</f>
        <v>336667.92</v>
      </c>
    </row>
    <row r="43" spans="2:11" ht="13.5" thickTop="1" x14ac:dyDescent="0.2">
      <c r="G43" s="12"/>
      <c r="H43" s="12"/>
      <c r="I43" s="12"/>
    </row>
    <row r="44" spans="2:11" x14ac:dyDescent="0.2">
      <c r="G44" s="12"/>
      <c r="H44" s="12"/>
      <c r="I44" s="12"/>
    </row>
    <row r="45" spans="2:11" x14ac:dyDescent="0.2">
      <c r="G45" s="12"/>
      <c r="H45" s="12"/>
      <c r="I45" s="12"/>
    </row>
    <row r="46" spans="2:11" x14ac:dyDescent="0.2">
      <c r="G46" s="12"/>
      <c r="H46" s="12"/>
      <c r="I46" s="12"/>
    </row>
    <row r="47" spans="2:11" x14ac:dyDescent="0.2">
      <c r="G47" s="12"/>
      <c r="H47" s="12"/>
      <c r="I47" s="12"/>
    </row>
    <row r="48" spans="2:11" x14ac:dyDescent="0.2">
      <c r="G48" s="12"/>
      <c r="I48" s="12"/>
      <c r="K48" s="18"/>
    </row>
    <row r="49" spans="5:11" x14ac:dyDescent="0.2">
      <c r="G49" s="41"/>
      <c r="H49" s="12"/>
      <c r="I49" s="12"/>
      <c r="K49" s="18"/>
    </row>
    <row r="50" spans="5:11" x14ac:dyDescent="0.2">
      <c r="G50" s="48"/>
      <c r="H50" s="12"/>
      <c r="I50" s="33"/>
    </row>
    <row r="51" spans="5:11" x14ac:dyDescent="0.2">
      <c r="E51" s="28" t="s">
        <v>17</v>
      </c>
      <c r="F51" s="75">
        <v>1</v>
      </c>
      <c r="G51" s="12"/>
      <c r="H51" s="12"/>
      <c r="I51" s="12"/>
    </row>
  </sheetData>
  <phoneticPr fontId="0" type="noConversion"/>
  <conditionalFormatting sqref="F51">
    <cfRule type="expression" dxfId="5" priority="1" stopIfTrue="1">
      <formula>ISBLANK(F51)</formula>
    </cfRule>
  </conditionalFormatting>
  <pageMargins left="0.39370078740157483" right="0.39370078740157483" top="0.39370078740157483"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view="pageBreakPreview" zoomScale="80" zoomScaleNormal="80" workbookViewId="0">
      <selection activeCell="F9" sqref="F9"/>
    </sheetView>
  </sheetViews>
  <sheetFormatPr defaultRowHeight="12.75" x14ac:dyDescent="0.2"/>
  <cols>
    <col min="1" max="1" width="3.85546875" customWidth="1"/>
    <col min="2" max="2" width="29.85546875" customWidth="1"/>
    <col min="3" max="3" width="5.7109375" customWidth="1"/>
    <col min="4" max="4" width="16" customWidth="1"/>
    <col min="5" max="5" width="5" customWidth="1"/>
    <col min="6" max="6" width="13.42578125" customWidth="1"/>
    <col min="7" max="7" width="3" customWidth="1"/>
    <col min="8" max="8" width="13.85546875" customWidth="1"/>
    <col min="9" max="9" width="7.5703125" customWidth="1"/>
    <col min="10" max="10" width="13" customWidth="1"/>
    <col min="11" max="11" width="5.5703125" customWidth="1"/>
    <col min="12" max="12" width="11.7109375" customWidth="1"/>
  </cols>
  <sheetData>
    <row r="1" spans="2:12" x14ac:dyDescent="0.2">
      <c r="B1" s="1" t="str">
        <f>inhoud!B1</f>
        <v>Stichting vrienden van Vrijwaard</v>
      </c>
    </row>
    <row r="2" spans="2:12" x14ac:dyDescent="0.2">
      <c r="B2" s="8"/>
      <c r="C2" s="6"/>
      <c r="D2" s="6"/>
      <c r="E2" s="6"/>
      <c r="F2" s="6"/>
      <c r="G2" s="6"/>
      <c r="H2" s="6"/>
    </row>
    <row r="5" spans="2:12" x14ac:dyDescent="0.2">
      <c r="B5" s="1" t="s">
        <v>133</v>
      </c>
    </row>
    <row r="7" spans="2:12" x14ac:dyDescent="0.2">
      <c r="F7" s="55"/>
      <c r="G7" s="55"/>
      <c r="H7" s="55"/>
    </row>
    <row r="8" spans="2:12" x14ac:dyDescent="0.2">
      <c r="E8" s="71" t="s">
        <v>44</v>
      </c>
      <c r="F8" s="56">
        <v>2012</v>
      </c>
      <c r="G8" s="55"/>
      <c r="H8" s="56">
        <v>2011</v>
      </c>
    </row>
    <row r="9" spans="2:12" x14ac:dyDescent="0.2">
      <c r="F9" s="55" t="s">
        <v>10</v>
      </c>
      <c r="G9" s="55"/>
      <c r="H9" s="55" t="s">
        <v>10</v>
      </c>
      <c r="I9" s="17"/>
    </row>
    <row r="10" spans="2:12" x14ac:dyDescent="0.2">
      <c r="B10" s="1" t="s">
        <v>46</v>
      </c>
      <c r="F10" s="12"/>
      <c r="G10" s="12"/>
      <c r="H10" s="12"/>
    </row>
    <row r="11" spans="2:12" x14ac:dyDescent="0.2">
      <c r="F11" s="12"/>
      <c r="G11" s="12"/>
      <c r="H11" s="12"/>
    </row>
    <row r="12" spans="2:12" x14ac:dyDescent="0.2">
      <c r="B12" s="21"/>
      <c r="F12" s="12"/>
      <c r="G12" s="12"/>
      <c r="H12" s="12"/>
    </row>
    <row r="13" spans="2:12" x14ac:dyDescent="0.2">
      <c r="B13" s="35" t="s">
        <v>78</v>
      </c>
      <c r="F13" s="12">
        <f>'1.1.5 toel. res.rek.'!K16</f>
        <v>48780</v>
      </c>
      <c r="G13" s="12"/>
      <c r="H13" s="12">
        <f>'1.1.5 toel. res.rek.'!M16</f>
        <v>38778.86</v>
      </c>
      <c r="J13" s="12"/>
      <c r="K13" s="72"/>
      <c r="L13" s="12"/>
    </row>
    <row r="14" spans="2:12" x14ac:dyDescent="0.2">
      <c r="F14" s="13"/>
      <c r="G14" s="12"/>
      <c r="H14" s="13"/>
      <c r="J14" s="12"/>
      <c r="K14" s="72"/>
      <c r="L14" s="12"/>
    </row>
    <row r="15" spans="2:12" ht="15.75" customHeight="1" x14ac:dyDescent="0.2">
      <c r="B15" s="45" t="s">
        <v>45</v>
      </c>
      <c r="F15" s="12">
        <f>SUM(F12:F14)</f>
        <v>48780</v>
      </c>
      <c r="G15" s="12"/>
      <c r="H15" s="12">
        <f>SUM(H12:H14)</f>
        <v>38778.86</v>
      </c>
    </row>
    <row r="16" spans="2:12" x14ac:dyDescent="0.2">
      <c r="F16" s="12"/>
      <c r="G16" s="12"/>
      <c r="H16" s="12"/>
      <c r="J16" s="72"/>
      <c r="K16" s="24"/>
      <c r="L16" s="72"/>
    </row>
    <row r="17" spans="2:11" x14ac:dyDescent="0.2">
      <c r="F17" s="12"/>
      <c r="G17" s="12"/>
      <c r="H17" s="12"/>
    </row>
    <row r="18" spans="2:11" x14ac:dyDescent="0.2">
      <c r="B18" s="1" t="s">
        <v>47</v>
      </c>
      <c r="F18" s="12"/>
      <c r="G18" s="12"/>
      <c r="H18" s="12"/>
    </row>
    <row r="19" spans="2:11" x14ac:dyDescent="0.2">
      <c r="F19" s="12"/>
      <c r="G19" s="12"/>
      <c r="H19" s="12"/>
    </row>
    <row r="20" spans="2:11" x14ac:dyDescent="0.2">
      <c r="B20" t="s">
        <v>27</v>
      </c>
      <c r="F20" s="12">
        <f>'1.1.5 toel. res.rek.'!K32</f>
        <v>3900</v>
      </c>
      <c r="G20" s="12"/>
      <c r="H20" s="12">
        <f>'1.1.5 toel. res.rek.'!M32</f>
        <v>2380</v>
      </c>
      <c r="J20" s="12"/>
      <c r="K20" s="72"/>
    </row>
    <row r="21" spans="2:11" x14ac:dyDescent="0.2">
      <c r="F21" s="12"/>
      <c r="G21" s="12"/>
      <c r="H21" s="12"/>
      <c r="J21" s="12"/>
      <c r="K21" s="72"/>
    </row>
    <row r="22" spans="2:11" x14ac:dyDescent="0.2">
      <c r="B22" t="s">
        <v>57</v>
      </c>
      <c r="F22" s="12">
        <v>0</v>
      </c>
      <c r="G22" s="12"/>
      <c r="H22" s="12">
        <v>0</v>
      </c>
      <c r="J22" s="12"/>
      <c r="K22" s="72"/>
    </row>
    <row r="23" spans="2:11" x14ac:dyDescent="0.2">
      <c r="F23" s="12"/>
      <c r="G23" s="12"/>
      <c r="H23" s="12"/>
      <c r="J23" s="12"/>
      <c r="K23" s="72"/>
    </row>
    <row r="24" spans="2:11" x14ac:dyDescent="0.2">
      <c r="B24" t="s">
        <v>48</v>
      </c>
      <c r="F24" s="12">
        <f>'1.1.5 toel. res.rek.'!K46</f>
        <v>57925.94</v>
      </c>
      <c r="G24" s="12"/>
      <c r="H24" s="12">
        <f>'1.1.5 toel. res.rek.'!M46</f>
        <v>65997.06</v>
      </c>
      <c r="J24" s="12"/>
      <c r="K24" s="72"/>
    </row>
    <row r="25" spans="2:11" x14ac:dyDescent="0.2">
      <c r="F25" s="13"/>
      <c r="G25" s="12"/>
      <c r="H25" s="13"/>
    </row>
    <row r="26" spans="2:11" x14ac:dyDescent="0.2">
      <c r="B26" s="45" t="s">
        <v>49</v>
      </c>
      <c r="F26" s="12">
        <f>SUM(F20:F25)</f>
        <v>61825.94</v>
      </c>
      <c r="G26" s="12"/>
      <c r="H26" s="12">
        <f>SUM(H20:H25)</f>
        <v>68377.06</v>
      </c>
      <c r="J26" s="12"/>
      <c r="K26" s="72"/>
    </row>
    <row r="27" spans="2:11" x14ac:dyDescent="0.2">
      <c r="F27" s="12"/>
      <c r="G27" s="12"/>
      <c r="H27" s="12"/>
    </row>
    <row r="28" spans="2:11" x14ac:dyDescent="0.2">
      <c r="B28" s="45" t="s">
        <v>56</v>
      </c>
      <c r="F28" s="12">
        <f>F15-F26</f>
        <v>-13045.940000000002</v>
      </c>
      <c r="G28" s="12"/>
      <c r="H28" s="12">
        <f>H15-H26</f>
        <v>-29598.199999999997</v>
      </c>
    </row>
    <row r="29" spans="2:11" x14ac:dyDescent="0.2">
      <c r="F29" s="12"/>
      <c r="G29" s="12"/>
      <c r="H29" s="12"/>
    </row>
    <row r="30" spans="2:11" x14ac:dyDescent="0.2">
      <c r="B30" t="s">
        <v>36</v>
      </c>
      <c r="F30" s="12">
        <f>'1.1.5 toel. res.rek.'!K78</f>
        <v>3038.13</v>
      </c>
      <c r="G30" s="12"/>
      <c r="H30" s="12">
        <f>'1.1.5 toel. res.rek.'!M78</f>
        <v>3195.57</v>
      </c>
      <c r="J30" s="12"/>
      <c r="K30" s="72"/>
    </row>
    <row r="31" spans="2:11" x14ac:dyDescent="0.2">
      <c r="F31" s="13"/>
      <c r="G31" s="12"/>
      <c r="H31" s="13"/>
    </row>
    <row r="32" spans="2:11" x14ac:dyDescent="0.2">
      <c r="B32" s="1" t="s">
        <v>65</v>
      </c>
      <c r="F32" s="12">
        <f>F28+F30</f>
        <v>-10007.810000000001</v>
      </c>
      <c r="G32" s="12"/>
      <c r="H32" s="12">
        <f>H28+H30</f>
        <v>-26402.629999999997</v>
      </c>
    </row>
    <row r="33" spans="2:11" x14ac:dyDescent="0.2">
      <c r="F33" s="12"/>
      <c r="G33" s="12"/>
      <c r="H33" s="12"/>
    </row>
    <row r="34" spans="2:11" x14ac:dyDescent="0.2">
      <c r="B34" t="s">
        <v>66</v>
      </c>
      <c r="F34" s="66">
        <f>'1.1.5 toel. res.rek.'!K94</f>
        <v>0</v>
      </c>
      <c r="G34" s="12"/>
      <c r="H34" s="66">
        <f>'1.1.5 toel. res.rek.'!M94</f>
        <v>0</v>
      </c>
    </row>
    <row r="35" spans="2:11" x14ac:dyDescent="0.2">
      <c r="F35" s="53"/>
      <c r="H35" s="53"/>
    </row>
    <row r="36" spans="2:11" ht="13.5" thickBot="1" x14ac:dyDescent="0.25">
      <c r="B36" s="1" t="s">
        <v>28</v>
      </c>
      <c r="F36" s="90">
        <f>F32+F34</f>
        <v>-10007.810000000001</v>
      </c>
      <c r="G36" s="12"/>
      <c r="H36" s="90">
        <f>H32+H34</f>
        <v>-26402.629999999997</v>
      </c>
      <c r="J36" s="12"/>
      <c r="K36" s="72"/>
    </row>
    <row r="37" spans="2:11" ht="13.5" thickTop="1" x14ac:dyDescent="0.2">
      <c r="F37" s="12"/>
      <c r="G37" s="12"/>
      <c r="H37" s="12"/>
    </row>
    <row r="38" spans="2:11" x14ac:dyDescent="0.2">
      <c r="F38" s="12"/>
      <c r="G38" s="12"/>
      <c r="H38" s="12"/>
    </row>
    <row r="39" spans="2:11" x14ac:dyDescent="0.2">
      <c r="B39" s="17" t="s">
        <v>70</v>
      </c>
      <c r="F39" s="12"/>
      <c r="G39" s="12"/>
      <c r="H39" s="12"/>
    </row>
    <row r="41" spans="2:11" x14ac:dyDescent="0.2">
      <c r="B41" s="22" t="s">
        <v>13</v>
      </c>
      <c r="F41" s="56">
        <f>F8</f>
        <v>2012</v>
      </c>
      <c r="G41" s="55"/>
      <c r="H41" s="56">
        <f>H8</f>
        <v>2011</v>
      </c>
    </row>
    <row r="42" spans="2:11" ht="12.75" customHeight="1" x14ac:dyDescent="0.2">
      <c r="F42" s="55" t="s">
        <v>10</v>
      </c>
      <c r="G42" s="55"/>
      <c r="H42" s="55" t="s">
        <v>10</v>
      </c>
      <c r="I42" s="17"/>
    </row>
    <row r="43" spans="2:11" ht="12.75" customHeight="1" x14ac:dyDescent="0.2">
      <c r="F43" s="12"/>
    </row>
    <row r="44" spans="2:11" ht="12.75" customHeight="1" x14ac:dyDescent="0.2">
      <c r="B44" s="35" t="s">
        <v>99</v>
      </c>
      <c r="F44" s="66">
        <f>F36</f>
        <v>-10007.810000000001</v>
      </c>
      <c r="H44" s="66">
        <f>H36</f>
        <v>-26402.629999999997</v>
      </c>
    </row>
    <row r="45" spans="2:11" ht="12.75" customHeight="1" x14ac:dyDescent="0.2"/>
    <row r="46" spans="2:11" ht="12.75" customHeight="1" thickBot="1" x14ac:dyDescent="0.25">
      <c r="F46" s="27">
        <f>SUM(F43:F45)</f>
        <v>-10007.810000000001</v>
      </c>
      <c r="H46" s="27">
        <f>SUM(H43:H45)</f>
        <v>-26402.629999999997</v>
      </c>
      <c r="J46" s="12"/>
    </row>
    <row r="47" spans="2:11" ht="12.75" customHeight="1" thickTop="1" x14ac:dyDescent="0.2">
      <c r="F47" s="25"/>
      <c r="H47" s="25"/>
      <c r="J47" s="12"/>
    </row>
    <row r="48" spans="2:11" x14ac:dyDescent="0.2">
      <c r="D48" s="28" t="s">
        <v>17</v>
      </c>
      <c r="E48" s="75">
        <v>2</v>
      </c>
    </row>
  </sheetData>
  <phoneticPr fontId="0" type="noConversion"/>
  <conditionalFormatting sqref="E48 F44 F34 H44 H34">
    <cfRule type="expression" dxfId="4" priority="1" stopIfTrue="1">
      <formula>ISBLANK(E34)</formula>
    </cfRule>
  </conditionalFormatting>
  <pageMargins left="0.39370078740157483" right="0.39370078740157483" top="0.39370078740157483" bottom="0.19685039370078741"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view="pageBreakPreview" zoomScale="80" zoomScaleNormal="80" workbookViewId="0">
      <selection activeCell="D16" sqref="D16"/>
    </sheetView>
  </sheetViews>
  <sheetFormatPr defaultRowHeight="12.75" x14ac:dyDescent="0.2"/>
  <cols>
    <col min="1" max="1" width="3.28515625" customWidth="1"/>
    <col min="2" max="2" width="9.140625" style="42"/>
    <col min="3" max="3" width="9.42578125" style="42" customWidth="1"/>
    <col min="4" max="4" width="21.7109375" style="42" customWidth="1"/>
    <col min="5" max="8" width="9.140625" style="42"/>
    <col min="9" max="9" width="24.28515625" style="42" customWidth="1"/>
    <col min="10" max="10" width="9.140625" style="42"/>
  </cols>
  <sheetData>
    <row r="1" spans="2:12" x14ac:dyDescent="0.2">
      <c r="B1" s="86" t="str">
        <f>inhoud!B1</f>
        <v>Stichting vrienden van Vrijwaard</v>
      </c>
      <c r="C1" s="86"/>
    </row>
    <row r="2" spans="2:12" x14ac:dyDescent="0.2">
      <c r="B2" s="8"/>
      <c r="C2" s="8"/>
      <c r="D2" s="6"/>
      <c r="E2" s="6"/>
      <c r="F2" s="6"/>
      <c r="G2" s="6"/>
      <c r="H2" s="6"/>
      <c r="I2" s="6"/>
      <c r="J2" s="19"/>
      <c r="K2" s="19"/>
      <c r="L2" s="19"/>
    </row>
    <row r="3" spans="2:12" x14ac:dyDescent="0.2">
      <c r="J3" s="19"/>
      <c r="K3" s="18"/>
      <c r="L3" s="18"/>
    </row>
    <row r="4" spans="2:12" x14ac:dyDescent="0.2">
      <c r="B4" s="86" t="s">
        <v>97</v>
      </c>
      <c r="C4" s="86"/>
    </row>
    <row r="5" spans="2:12" ht="13.5" customHeight="1" x14ac:dyDescent="0.2">
      <c r="B5" s="115"/>
      <c r="C5" s="115"/>
      <c r="D5" s="115"/>
      <c r="E5" s="115"/>
      <c r="F5" s="115"/>
      <c r="G5" s="115"/>
      <c r="H5" s="115"/>
      <c r="I5" s="115"/>
    </row>
    <row r="6" spans="2:12" s="103" customFormat="1" ht="13.5" customHeight="1" x14ac:dyDescent="0.2">
      <c r="B6" s="110"/>
      <c r="C6" s="110"/>
      <c r="D6" s="110"/>
      <c r="E6" s="110"/>
      <c r="F6" s="110"/>
      <c r="G6" s="110"/>
      <c r="H6" s="110"/>
      <c r="I6" s="110"/>
      <c r="J6" s="109"/>
    </row>
    <row r="7" spans="2:12" ht="12.75" customHeight="1" x14ac:dyDescent="0.2">
      <c r="B7" s="35" t="s">
        <v>100</v>
      </c>
      <c r="C7" s="103"/>
      <c r="D7" s="103"/>
      <c r="E7" s="103"/>
      <c r="F7" s="103"/>
      <c r="G7" s="103"/>
      <c r="H7" s="103"/>
      <c r="I7" s="103"/>
    </row>
    <row r="8" spans="2:12" ht="12.75" customHeight="1" x14ac:dyDescent="0.2">
      <c r="B8" s="103"/>
      <c r="C8" s="103"/>
      <c r="D8" s="103"/>
      <c r="E8" s="103"/>
      <c r="F8" s="103"/>
      <c r="G8" s="103"/>
      <c r="H8" s="103"/>
      <c r="I8" s="103"/>
    </row>
    <row r="9" spans="2:12" ht="12.75" customHeight="1" x14ac:dyDescent="0.2">
      <c r="B9" s="111"/>
      <c r="C9" s="111"/>
      <c r="D9" s="111"/>
      <c r="E9" s="111"/>
      <c r="F9" s="111"/>
      <c r="G9" s="111"/>
      <c r="H9" s="111"/>
      <c r="I9" s="111"/>
    </row>
    <row r="10" spans="2:12" ht="12.75" customHeight="1" x14ac:dyDescent="0.2">
      <c r="B10" s="112" t="s">
        <v>42</v>
      </c>
      <c r="C10" s="103"/>
      <c r="D10" s="103"/>
      <c r="E10" s="103"/>
      <c r="F10" s="103"/>
      <c r="G10" s="103"/>
      <c r="H10" s="103"/>
      <c r="I10" s="103"/>
    </row>
    <row r="11" spans="2:12" ht="12.75" customHeight="1" x14ac:dyDescent="0.2">
      <c r="B11" s="118" t="s">
        <v>74</v>
      </c>
      <c r="C11" s="118"/>
      <c r="D11" s="118"/>
      <c r="E11" s="118"/>
      <c r="F11" s="118"/>
      <c r="G11" s="118"/>
      <c r="H11" s="118"/>
      <c r="I11" s="118"/>
    </row>
    <row r="12" spans="2:12" ht="17.25" customHeight="1" x14ac:dyDescent="0.2">
      <c r="B12" s="109"/>
      <c r="C12" s="109"/>
      <c r="D12" s="109"/>
      <c r="E12" s="109"/>
      <c r="F12" s="109"/>
      <c r="G12" s="109"/>
      <c r="H12" s="109"/>
      <c r="I12" s="109"/>
    </row>
    <row r="13" spans="2:12" ht="12.75" customHeight="1" x14ac:dyDescent="0.2">
      <c r="B13" s="95" t="s">
        <v>61</v>
      </c>
      <c r="C13" s="109"/>
      <c r="D13" s="109"/>
      <c r="E13" s="109"/>
      <c r="F13" s="109"/>
      <c r="G13" s="109"/>
      <c r="H13" s="109"/>
      <c r="I13" s="109"/>
    </row>
    <row r="14" spans="2:12" ht="30" customHeight="1" x14ac:dyDescent="0.2">
      <c r="B14" s="119" t="s">
        <v>101</v>
      </c>
      <c r="C14" s="119"/>
      <c r="D14" s="119"/>
      <c r="E14" s="119"/>
      <c r="F14" s="119"/>
      <c r="G14" s="119"/>
      <c r="H14" s="119"/>
      <c r="I14" s="119"/>
    </row>
    <row r="15" spans="2:12" ht="20.25" customHeight="1" x14ac:dyDescent="0.2">
      <c r="B15" s="108"/>
      <c r="C15" s="109"/>
      <c r="D15" s="109"/>
      <c r="E15" s="109"/>
      <c r="F15" s="109"/>
      <c r="G15" s="109"/>
      <c r="H15" s="109"/>
      <c r="I15" s="109"/>
    </row>
    <row r="16" spans="2:12" ht="19.5" customHeight="1" x14ac:dyDescent="0.2">
      <c r="B16" s="95" t="s">
        <v>55</v>
      </c>
      <c r="C16" s="109"/>
      <c r="D16" s="109"/>
      <c r="E16" s="109"/>
      <c r="F16" s="109"/>
      <c r="G16" s="109"/>
      <c r="H16" s="109"/>
      <c r="I16" s="109"/>
    </row>
    <row r="17" spans="2:10" x14ac:dyDescent="0.2">
      <c r="B17" s="115" t="s">
        <v>102</v>
      </c>
      <c r="C17" s="117"/>
      <c r="D17" s="117"/>
      <c r="E17" s="117"/>
      <c r="F17" s="117"/>
      <c r="G17" s="117"/>
      <c r="H17" s="117"/>
      <c r="I17" s="117"/>
    </row>
    <row r="18" spans="2:10" x14ac:dyDescent="0.2">
      <c r="B18" s="110"/>
      <c r="C18" s="110"/>
      <c r="D18" s="110"/>
      <c r="E18" s="110"/>
      <c r="F18" s="110"/>
      <c r="G18" s="110"/>
      <c r="H18" s="110"/>
      <c r="I18" s="110"/>
    </row>
    <row r="19" spans="2:10" x14ac:dyDescent="0.2">
      <c r="B19" s="109"/>
      <c r="C19" s="109"/>
      <c r="D19" s="109"/>
      <c r="E19" s="109"/>
      <c r="F19" s="109"/>
      <c r="G19" s="109"/>
      <c r="H19" s="109"/>
      <c r="I19" s="109"/>
    </row>
    <row r="20" spans="2:10" ht="24" customHeight="1" x14ac:dyDescent="0.2">
      <c r="B20" s="95" t="s">
        <v>22</v>
      </c>
      <c r="C20" s="109"/>
      <c r="D20" s="109"/>
      <c r="E20" s="109"/>
      <c r="F20" s="109"/>
      <c r="G20" s="109"/>
      <c r="H20" s="109"/>
      <c r="I20" s="109"/>
    </row>
    <row r="21" spans="2:10" ht="18.75" customHeight="1" x14ac:dyDescent="0.2">
      <c r="B21" s="115" t="s">
        <v>103</v>
      </c>
      <c r="C21" s="117"/>
      <c r="D21" s="117"/>
      <c r="E21" s="117"/>
      <c r="F21" s="117"/>
      <c r="G21" s="117"/>
      <c r="H21" s="117"/>
      <c r="I21" s="117"/>
    </row>
    <row r="22" spans="2:10" x14ac:dyDescent="0.2">
      <c r="B22" s="110"/>
      <c r="C22" s="110"/>
      <c r="D22" s="110"/>
      <c r="E22" s="110"/>
      <c r="F22" s="110"/>
      <c r="G22" s="110"/>
      <c r="H22" s="110"/>
      <c r="I22" s="110"/>
    </row>
    <row r="23" spans="2:10" ht="27.75" customHeight="1" x14ac:dyDescent="0.2">
      <c r="B23" s="95" t="s">
        <v>62</v>
      </c>
      <c r="C23" s="109"/>
      <c r="D23" s="109"/>
      <c r="E23" s="109"/>
      <c r="F23" s="109"/>
      <c r="G23" s="109"/>
      <c r="H23" s="109"/>
      <c r="I23" s="109"/>
      <c r="J23"/>
    </row>
    <row r="24" spans="2:10" ht="97.5" customHeight="1" x14ac:dyDescent="0.2">
      <c r="B24" s="115" t="s">
        <v>104</v>
      </c>
      <c r="C24" s="117"/>
      <c r="D24" s="117"/>
      <c r="E24" s="117"/>
      <c r="F24" s="117"/>
      <c r="G24" s="117"/>
      <c r="H24" s="117"/>
      <c r="I24" s="117"/>
    </row>
    <row r="25" spans="2:10" x14ac:dyDescent="0.2">
      <c r="B25" s="88"/>
      <c r="C25" s="88"/>
      <c r="D25" s="88"/>
      <c r="E25" s="88"/>
      <c r="F25" s="88"/>
      <c r="G25" s="88"/>
      <c r="H25" s="88"/>
      <c r="I25" s="88"/>
    </row>
    <row r="26" spans="2:10" x14ac:dyDescent="0.2">
      <c r="B26" s="87"/>
    </row>
    <row r="27" spans="2:10" ht="24.75" customHeight="1" x14ac:dyDescent="0.2">
      <c r="B27" s="116"/>
      <c r="C27" s="117"/>
      <c r="D27" s="117"/>
      <c r="E27" s="117"/>
      <c r="F27" s="117"/>
      <c r="G27" s="117"/>
      <c r="H27" s="117"/>
      <c r="I27" s="117"/>
    </row>
    <row r="28" spans="2:10" x14ac:dyDescent="0.2">
      <c r="B28" s="88"/>
      <c r="C28" s="88"/>
      <c r="D28" s="88"/>
      <c r="E28" s="88"/>
      <c r="F28" s="88"/>
      <c r="G28" s="88"/>
      <c r="H28" s="88"/>
      <c r="I28" s="88"/>
    </row>
    <row r="30" spans="2:10" ht="24.75" customHeight="1" x14ac:dyDescent="0.2">
      <c r="B30" s="87"/>
    </row>
    <row r="31" spans="2:10" x14ac:dyDescent="0.2">
      <c r="B31" s="88"/>
      <c r="C31" s="88"/>
      <c r="D31" s="88"/>
      <c r="E31" s="88"/>
      <c r="F31" s="88"/>
      <c r="G31" s="88"/>
      <c r="H31" s="88"/>
      <c r="I31" s="88"/>
    </row>
    <row r="32" spans="2:10" x14ac:dyDescent="0.2">
      <c r="B32" s="88"/>
      <c r="C32" s="88"/>
      <c r="D32" s="88"/>
      <c r="E32" s="88"/>
      <c r="F32" s="88"/>
      <c r="G32" s="88"/>
      <c r="H32" s="88"/>
      <c r="I32" s="88"/>
    </row>
    <row r="33" spans="2:9" x14ac:dyDescent="0.2">
      <c r="B33" s="88"/>
      <c r="C33" s="88"/>
      <c r="D33" s="88"/>
      <c r="E33" s="88"/>
      <c r="F33" s="88"/>
      <c r="G33" s="88"/>
      <c r="H33" s="88"/>
      <c r="I33" s="88"/>
    </row>
    <row r="34" spans="2:9" x14ac:dyDescent="0.2">
      <c r="D34" s="60" t="s">
        <v>17</v>
      </c>
      <c r="E34" s="75">
        <v>3</v>
      </c>
    </row>
    <row r="40" spans="2:9" x14ac:dyDescent="0.2">
      <c r="C40" s="86"/>
    </row>
  </sheetData>
  <mergeCells count="7">
    <mergeCell ref="B5:I5"/>
    <mergeCell ref="B27:I27"/>
    <mergeCell ref="B11:I11"/>
    <mergeCell ref="B14:I14"/>
    <mergeCell ref="B17:I17"/>
    <mergeCell ref="B21:I21"/>
    <mergeCell ref="B24:I24"/>
  </mergeCells>
  <phoneticPr fontId="18" type="noConversion"/>
  <conditionalFormatting sqref="E34">
    <cfRule type="expression" dxfId="3" priority="1" stopIfTrue="1">
      <formula>ISBLANK(E34)</formula>
    </cfRule>
  </conditionalFormatting>
  <pageMargins left="0.74803149606299213" right="0.39370078740157483" top="0.98425196850393704" bottom="0.59055118110236227"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189"/>
  <sheetViews>
    <sheetView view="pageBreakPreview" zoomScale="80" zoomScaleNormal="80" zoomScaleSheetLayoutView="80" workbookViewId="0">
      <selection activeCell="H84" sqref="H84"/>
    </sheetView>
  </sheetViews>
  <sheetFormatPr defaultRowHeight="12.75" x14ac:dyDescent="0.2"/>
  <cols>
    <col min="1" max="1" width="4.85546875" customWidth="1"/>
    <col min="2" max="2" width="27.85546875" customWidth="1"/>
    <col min="3" max="3" width="6.7109375" customWidth="1"/>
    <col min="4" max="4" width="13.42578125" bestFit="1" customWidth="1"/>
    <col min="5" max="5" width="0.85546875" customWidth="1"/>
    <col min="6" max="6" width="13.42578125" bestFit="1" customWidth="1"/>
    <col min="7" max="7" width="1.140625" customWidth="1"/>
    <col min="8" max="8" width="13.42578125" customWidth="1"/>
    <col min="9" max="9" width="0.85546875" customWidth="1"/>
    <col min="10" max="10" width="13.5703125" customWidth="1"/>
    <col min="11" max="11" width="1" customWidth="1"/>
    <col min="12" max="12" width="13.5703125" customWidth="1"/>
  </cols>
  <sheetData>
    <row r="1" spans="2:12" x14ac:dyDescent="0.2">
      <c r="B1" s="1" t="str">
        <f>inhoud!B1</f>
        <v>Stichting vrienden van Vrijwaard</v>
      </c>
      <c r="C1" s="1"/>
    </row>
    <row r="2" spans="2:12" x14ac:dyDescent="0.2">
      <c r="B2" s="7"/>
      <c r="C2" s="7"/>
      <c r="D2" s="6"/>
      <c r="E2" s="6"/>
      <c r="F2" s="6"/>
      <c r="G2" s="6"/>
      <c r="H2" s="6"/>
      <c r="I2" s="6"/>
      <c r="J2" s="6"/>
      <c r="K2" s="6"/>
      <c r="L2" s="6"/>
    </row>
    <row r="5" spans="2:12" x14ac:dyDescent="0.2">
      <c r="B5" s="1" t="s">
        <v>123</v>
      </c>
      <c r="C5" s="1"/>
    </row>
    <row r="6" spans="2:12" x14ac:dyDescent="0.2">
      <c r="B6" s="1"/>
      <c r="C6" s="1"/>
    </row>
    <row r="7" spans="2:12" x14ac:dyDescent="0.2">
      <c r="B7" s="1" t="s">
        <v>19</v>
      </c>
      <c r="C7" s="1"/>
    </row>
    <row r="8" spans="2:12" x14ac:dyDescent="0.2">
      <c r="B8" s="11"/>
      <c r="C8" s="11"/>
    </row>
    <row r="10" spans="2:12" x14ac:dyDescent="0.2">
      <c r="B10" s="11" t="s">
        <v>63</v>
      </c>
      <c r="E10" s="28"/>
    </row>
    <row r="12" spans="2:12" x14ac:dyDescent="0.2">
      <c r="B12" s="22" t="s">
        <v>52</v>
      </c>
      <c r="C12" s="11"/>
      <c r="G12" s="1"/>
      <c r="H12" s="1"/>
      <c r="I12" s="1"/>
      <c r="J12" s="68">
        <v>41274</v>
      </c>
      <c r="K12" s="28"/>
      <c r="L12" s="68">
        <v>40908</v>
      </c>
    </row>
    <row r="13" spans="2:12" x14ac:dyDescent="0.2">
      <c r="J13" s="28" t="s">
        <v>10</v>
      </c>
      <c r="K13" s="28"/>
      <c r="L13" s="28" t="s">
        <v>10</v>
      </c>
    </row>
    <row r="14" spans="2:12" ht="12" customHeight="1" x14ac:dyDescent="0.2">
      <c r="B14" s="10"/>
      <c r="C14" s="10"/>
    </row>
    <row r="15" spans="2:12" x14ac:dyDescent="0.2">
      <c r="B15" s="75" t="s">
        <v>58</v>
      </c>
      <c r="G15" s="12"/>
      <c r="H15" s="12"/>
      <c r="I15" s="12"/>
      <c r="J15" s="66">
        <f>365-195</f>
        <v>170</v>
      </c>
      <c r="L15" s="66">
        <f>525-420</f>
        <v>105</v>
      </c>
    </row>
    <row r="16" spans="2:12" x14ac:dyDescent="0.2">
      <c r="G16" s="12"/>
      <c r="H16" s="12"/>
      <c r="I16" s="12"/>
      <c r="J16" s="12"/>
      <c r="K16" s="12"/>
      <c r="L16" s="12"/>
    </row>
    <row r="17" spans="2:12" x14ac:dyDescent="0.2">
      <c r="B17" s="75" t="s">
        <v>59</v>
      </c>
      <c r="G17" s="12"/>
      <c r="H17" s="12"/>
      <c r="I17" s="12"/>
      <c r="J17" s="66">
        <v>0</v>
      </c>
      <c r="L17" s="66">
        <v>3077.53</v>
      </c>
    </row>
    <row r="18" spans="2:12" x14ac:dyDescent="0.2">
      <c r="G18" s="12"/>
      <c r="H18" s="12"/>
      <c r="I18" s="12"/>
      <c r="J18" s="12"/>
      <c r="K18" s="12"/>
      <c r="L18" s="12"/>
    </row>
    <row r="19" spans="2:12" x14ac:dyDescent="0.2">
      <c r="G19" s="12"/>
      <c r="H19" s="12"/>
      <c r="I19" s="12"/>
      <c r="J19" s="12"/>
      <c r="L19" s="12"/>
    </row>
    <row r="20" spans="2:12" ht="14.25" customHeight="1" thickBot="1" x14ac:dyDescent="0.25">
      <c r="B20" t="s">
        <v>34</v>
      </c>
      <c r="G20" s="12"/>
      <c r="H20" s="12"/>
      <c r="I20" s="12"/>
      <c r="J20" s="14">
        <f>SUM(J15:J18)</f>
        <v>170</v>
      </c>
      <c r="L20" s="14">
        <f>SUM(L15:L18)</f>
        <v>3182.53</v>
      </c>
    </row>
    <row r="21" spans="2:12" ht="13.5" thickTop="1" x14ac:dyDescent="0.2"/>
    <row r="22" spans="2:12" x14ac:dyDescent="0.2">
      <c r="B22" s="76" t="s">
        <v>54</v>
      </c>
      <c r="C22" s="77"/>
      <c r="D22" s="77"/>
      <c r="E22" s="77"/>
      <c r="F22" s="77"/>
      <c r="G22" s="78"/>
      <c r="H22" s="78"/>
      <c r="I22" s="78"/>
      <c r="J22" s="79"/>
      <c r="K22" s="77"/>
      <c r="L22" s="74"/>
    </row>
    <row r="23" spans="2:12" s="103" customFormat="1" x14ac:dyDescent="0.2">
      <c r="B23" s="120" t="s">
        <v>140</v>
      </c>
      <c r="C23" s="121"/>
      <c r="D23" s="121"/>
      <c r="E23" s="121"/>
      <c r="F23" s="121"/>
      <c r="G23" s="121"/>
      <c r="H23" s="121"/>
      <c r="I23" s="121"/>
      <c r="J23" s="121"/>
      <c r="K23" s="121"/>
      <c r="L23" s="122"/>
    </row>
    <row r="24" spans="2:12" x14ac:dyDescent="0.2">
      <c r="B24" s="123"/>
      <c r="C24" s="124"/>
      <c r="D24" s="124"/>
      <c r="E24" s="124"/>
      <c r="F24" s="124"/>
      <c r="G24" s="124"/>
      <c r="H24" s="124"/>
      <c r="I24" s="124"/>
      <c r="J24" s="124"/>
      <c r="K24" s="124"/>
      <c r="L24" s="125"/>
    </row>
    <row r="25" spans="2:12" s="103" customFormat="1" x14ac:dyDescent="0.2">
      <c r="B25" s="93"/>
      <c r="C25" s="102"/>
      <c r="D25" s="102"/>
      <c r="E25" s="102"/>
      <c r="F25" s="102"/>
      <c r="G25" s="102"/>
      <c r="H25" s="102"/>
      <c r="I25" s="102"/>
      <c r="J25" s="102"/>
      <c r="K25" s="102"/>
      <c r="L25" s="102"/>
    </row>
    <row r="26" spans="2:12" s="103" customFormat="1" x14ac:dyDescent="0.2">
      <c r="B26" s="93"/>
      <c r="C26" s="102"/>
      <c r="D26" s="102"/>
      <c r="E26" s="102"/>
      <c r="F26" s="102"/>
      <c r="G26" s="102"/>
      <c r="H26" s="102"/>
      <c r="I26" s="102"/>
      <c r="J26" s="102"/>
      <c r="K26" s="102"/>
      <c r="L26" s="102"/>
    </row>
    <row r="28" spans="2:12" x14ac:dyDescent="0.2">
      <c r="B28" s="11" t="s">
        <v>22</v>
      </c>
    </row>
    <row r="29" spans="2:12" x14ac:dyDescent="0.2">
      <c r="B29" s="11"/>
    </row>
    <row r="30" spans="2:12" x14ac:dyDescent="0.2">
      <c r="B30" s="22" t="s">
        <v>52</v>
      </c>
      <c r="C30" s="11"/>
      <c r="G30" s="1"/>
      <c r="H30" s="1"/>
      <c r="I30" s="1"/>
      <c r="J30" s="68">
        <f>J12</f>
        <v>41274</v>
      </c>
      <c r="K30" s="28"/>
      <c r="L30" s="68">
        <f>L12</f>
        <v>40908</v>
      </c>
    </row>
    <row r="31" spans="2:12" x14ac:dyDescent="0.2">
      <c r="J31" s="28" t="s">
        <v>10</v>
      </c>
      <c r="K31" s="28"/>
      <c r="L31" s="28" t="s">
        <v>10</v>
      </c>
    </row>
    <row r="32" spans="2:12" ht="12" customHeight="1" x14ac:dyDescent="0.2"/>
    <row r="33" spans="2:12" x14ac:dyDescent="0.2">
      <c r="B33" t="s">
        <v>30</v>
      </c>
      <c r="G33" s="12"/>
      <c r="H33" s="12"/>
      <c r="I33" s="12"/>
      <c r="J33" s="66">
        <f>1055.03+278313.59</f>
        <v>279368.62000000005</v>
      </c>
      <c r="L33" s="66">
        <f>147476.58</f>
        <v>147476.57999999999</v>
      </c>
    </row>
    <row r="34" spans="2:12" x14ac:dyDescent="0.2">
      <c r="B34" s="75" t="s">
        <v>73</v>
      </c>
      <c r="G34" s="12"/>
      <c r="H34" s="12"/>
      <c r="I34" s="12"/>
      <c r="J34" s="66">
        <v>0</v>
      </c>
      <c r="L34" s="66">
        <v>186008.44</v>
      </c>
    </row>
    <row r="35" spans="2:12" x14ac:dyDescent="0.2">
      <c r="G35" s="12"/>
      <c r="H35" s="12"/>
      <c r="I35" s="12"/>
      <c r="J35" s="12"/>
      <c r="L35" s="12"/>
    </row>
    <row r="36" spans="2:12" ht="13.5" thickBot="1" x14ac:dyDescent="0.25">
      <c r="B36" t="s">
        <v>33</v>
      </c>
      <c r="G36" s="12"/>
      <c r="H36" s="12"/>
      <c r="I36" s="12"/>
      <c r="J36" s="39">
        <f>SUM(J33:J35)</f>
        <v>279368.62000000005</v>
      </c>
      <c r="K36" s="18"/>
      <c r="L36" s="39">
        <f>SUM(L33:L35)</f>
        <v>333485.02</v>
      </c>
    </row>
    <row r="37" spans="2:12" ht="13.5" thickTop="1" x14ac:dyDescent="0.2">
      <c r="G37" s="12"/>
      <c r="H37" s="12"/>
      <c r="I37" s="12"/>
      <c r="J37" s="29"/>
      <c r="K37" s="18"/>
      <c r="L37" s="29"/>
    </row>
    <row r="38" spans="2:12" x14ac:dyDescent="0.2">
      <c r="B38" s="76" t="s">
        <v>54</v>
      </c>
      <c r="C38" s="77"/>
      <c r="D38" s="77"/>
      <c r="E38" s="77"/>
      <c r="F38" s="77"/>
      <c r="G38" s="78"/>
      <c r="H38" s="78"/>
      <c r="I38" s="78"/>
      <c r="J38" s="79"/>
      <c r="K38" s="77"/>
      <c r="L38" s="74"/>
    </row>
    <row r="39" spans="2:12" x14ac:dyDescent="0.2">
      <c r="B39" s="126"/>
      <c r="C39" s="127"/>
      <c r="D39" s="127"/>
      <c r="E39" s="127"/>
      <c r="F39" s="127"/>
      <c r="G39" s="127"/>
      <c r="H39" s="127"/>
      <c r="I39" s="127"/>
      <c r="J39" s="127"/>
      <c r="K39" s="127"/>
      <c r="L39" s="128"/>
    </row>
    <row r="40" spans="2:12" x14ac:dyDescent="0.2">
      <c r="B40" s="126"/>
      <c r="C40" s="131"/>
      <c r="D40" s="131"/>
      <c r="E40" s="131"/>
      <c r="F40" s="131"/>
      <c r="G40" s="131"/>
      <c r="H40" s="131"/>
      <c r="I40" s="131"/>
      <c r="J40" s="131"/>
      <c r="K40" s="131"/>
      <c r="L40" s="132"/>
    </row>
    <row r="41" spans="2:12" x14ac:dyDescent="0.2">
      <c r="B41" s="133"/>
      <c r="C41" s="134"/>
      <c r="D41" s="134"/>
      <c r="E41" s="134"/>
      <c r="F41" s="134"/>
      <c r="G41" s="134"/>
      <c r="H41" s="134"/>
      <c r="I41" s="134"/>
      <c r="J41" s="134"/>
      <c r="K41" s="134"/>
      <c r="L41" s="135"/>
    </row>
    <row r="42" spans="2:12" x14ac:dyDescent="0.2">
      <c r="G42" s="12"/>
      <c r="H42" s="12"/>
      <c r="I42" s="12"/>
      <c r="J42" s="29"/>
      <c r="K42" s="18"/>
      <c r="L42" s="29"/>
    </row>
    <row r="43" spans="2:12" x14ac:dyDescent="0.2">
      <c r="G43" s="12"/>
      <c r="H43" s="12"/>
      <c r="I43" s="12"/>
      <c r="J43" s="29"/>
      <c r="K43" s="18"/>
      <c r="L43" s="29"/>
    </row>
    <row r="44" spans="2:12" x14ac:dyDescent="0.2">
      <c r="G44" s="12"/>
      <c r="H44" s="12"/>
      <c r="I44" s="12"/>
      <c r="J44" s="29"/>
      <c r="K44" s="18"/>
      <c r="L44" s="29"/>
    </row>
    <row r="45" spans="2:12" s="103" customFormat="1" x14ac:dyDescent="0.2">
      <c r="G45" s="12"/>
      <c r="H45" s="12"/>
      <c r="I45" s="12"/>
      <c r="J45" s="29"/>
      <c r="K45" s="113"/>
      <c r="L45" s="29"/>
    </row>
    <row r="46" spans="2:12" s="103" customFormat="1" x14ac:dyDescent="0.2">
      <c r="G46" s="12"/>
      <c r="H46" s="12"/>
      <c r="I46" s="12"/>
      <c r="J46" s="29"/>
      <c r="K46" s="113"/>
      <c r="L46" s="29"/>
    </row>
    <row r="47" spans="2:12" x14ac:dyDescent="0.2">
      <c r="G47" s="12"/>
      <c r="H47" s="12"/>
      <c r="I47" s="12"/>
      <c r="J47" s="29"/>
      <c r="K47" s="18"/>
      <c r="L47" s="29"/>
    </row>
    <row r="48" spans="2:12" x14ac:dyDescent="0.2">
      <c r="G48" s="12"/>
      <c r="H48" s="12"/>
      <c r="I48" s="12"/>
      <c r="J48" s="29"/>
      <c r="K48" s="18"/>
      <c r="L48" s="29"/>
    </row>
    <row r="49" spans="2:12" x14ac:dyDescent="0.2">
      <c r="G49" s="12"/>
      <c r="H49" s="12"/>
      <c r="I49" s="12"/>
      <c r="J49" s="29"/>
      <c r="K49" s="18"/>
      <c r="L49" s="29"/>
    </row>
    <row r="50" spans="2:12" x14ac:dyDescent="0.2">
      <c r="G50" s="12"/>
      <c r="H50" s="12"/>
      <c r="I50" s="12"/>
      <c r="J50" s="29"/>
      <c r="K50" s="18"/>
      <c r="L50" s="29"/>
    </row>
    <row r="51" spans="2:12" x14ac:dyDescent="0.2">
      <c r="G51" s="12"/>
      <c r="H51" s="12"/>
      <c r="I51" s="12"/>
      <c r="J51" s="29"/>
      <c r="K51" s="18"/>
      <c r="L51" s="29"/>
    </row>
    <row r="52" spans="2:12" x14ac:dyDescent="0.2">
      <c r="G52" s="12"/>
      <c r="H52" s="12"/>
      <c r="I52" s="12"/>
      <c r="J52" s="29"/>
      <c r="K52" s="18"/>
      <c r="L52" s="29"/>
    </row>
    <row r="53" spans="2:12" x14ac:dyDescent="0.2">
      <c r="G53" s="12"/>
      <c r="H53" s="12"/>
      <c r="I53" s="12"/>
      <c r="J53" s="29"/>
      <c r="K53" s="18"/>
      <c r="L53" s="29"/>
    </row>
    <row r="54" spans="2:12" x14ac:dyDescent="0.2">
      <c r="G54" s="12"/>
      <c r="H54" s="12"/>
      <c r="I54" s="12"/>
      <c r="J54" s="29"/>
      <c r="K54" s="18"/>
      <c r="L54" s="29"/>
    </row>
    <row r="55" spans="2:12" x14ac:dyDescent="0.2">
      <c r="G55" s="12"/>
      <c r="H55" s="12"/>
      <c r="I55" s="12"/>
      <c r="J55" s="29"/>
      <c r="K55" s="18"/>
      <c r="L55" s="29"/>
    </row>
    <row r="56" spans="2:12" x14ac:dyDescent="0.2">
      <c r="G56" s="12"/>
      <c r="H56" s="12"/>
      <c r="I56" s="12"/>
      <c r="J56" s="29"/>
      <c r="K56" s="18"/>
      <c r="L56" s="29"/>
    </row>
    <row r="57" spans="2:12" x14ac:dyDescent="0.2">
      <c r="G57" s="12"/>
      <c r="H57" s="12"/>
      <c r="I57" s="12"/>
      <c r="J57" s="29"/>
      <c r="K57" s="18"/>
      <c r="L57" s="29"/>
    </row>
    <row r="58" spans="2:12" x14ac:dyDescent="0.2">
      <c r="G58" s="12"/>
      <c r="H58" s="12"/>
      <c r="I58" s="12"/>
      <c r="J58" s="29"/>
      <c r="K58" s="18"/>
      <c r="L58" s="29"/>
    </row>
    <row r="59" spans="2:12" x14ac:dyDescent="0.2">
      <c r="G59" s="12"/>
      <c r="H59" s="12"/>
      <c r="I59" s="12"/>
      <c r="J59" s="29"/>
      <c r="K59" s="18"/>
      <c r="L59" s="29"/>
    </row>
    <row r="60" spans="2:12" x14ac:dyDescent="0.2">
      <c r="G60" s="12"/>
      <c r="H60" s="12"/>
      <c r="I60" s="12"/>
      <c r="J60" s="29"/>
      <c r="K60" s="18"/>
      <c r="L60" s="29"/>
    </row>
    <row r="61" spans="2:12" x14ac:dyDescent="0.2">
      <c r="B61" s="21"/>
      <c r="E61" s="28" t="s">
        <v>17</v>
      </c>
      <c r="F61" s="75">
        <v>4</v>
      </c>
    </row>
    <row r="62" spans="2:12" x14ac:dyDescent="0.2">
      <c r="B62" s="1" t="str">
        <f>B1</f>
        <v>Stichting vrienden van Vrijwaard</v>
      </c>
      <c r="C62" s="1"/>
    </row>
    <row r="63" spans="2:12" x14ac:dyDescent="0.2">
      <c r="B63" s="7"/>
      <c r="C63" s="7"/>
      <c r="D63" s="6"/>
      <c r="E63" s="6"/>
      <c r="F63" s="6"/>
      <c r="G63" s="6"/>
      <c r="H63" s="6"/>
      <c r="I63" s="6"/>
      <c r="J63" s="6"/>
      <c r="K63" s="6"/>
      <c r="L63" s="6"/>
    </row>
    <row r="66" spans="2:12" x14ac:dyDescent="0.2">
      <c r="B66" s="1" t="str">
        <f>B5</f>
        <v>1.1.4 TOELICHTING OP DE BALANS</v>
      </c>
    </row>
    <row r="67" spans="2:12" x14ac:dyDescent="0.2">
      <c r="B67" s="21"/>
    </row>
    <row r="68" spans="2:12" x14ac:dyDescent="0.2">
      <c r="B68" s="17" t="s">
        <v>23</v>
      </c>
    </row>
    <row r="70" spans="2:12" x14ac:dyDescent="0.2">
      <c r="B70" s="11" t="s">
        <v>24</v>
      </c>
      <c r="C70" s="11"/>
    </row>
    <row r="72" spans="2:12" s="18" customFormat="1" x14ac:dyDescent="0.2">
      <c r="B72" s="40" t="s">
        <v>11</v>
      </c>
      <c r="G72" s="1"/>
      <c r="J72" s="68">
        <f>J30</f>
        <v>41274</v>
      </c>
      <c r="K72" s="28"/>
      <c r="L72" s="68">
        <f>L30</f>
        <v>40908</v>
      </c>
    </row>
    <row r="73" spans="2:12" s="18" customFormat="1" x14ac:dyDescent="0.2">
      <c r="G73"/>
      <c r="J73" s="28" t="s">
        <v>10</v>
      </c>
      <c r="K73" s="28"/>
      <c r="L73" s="28" t="s">
        <v>10</v>
      </c>
    </row>
    <row r="74" spans="2:12" s="18" customFormat="1" ht="13.5" customHeight="1" x14ac:dyDescent="0.2">
      <c r="G74"/>
      <c r="J74"/>
      <c r="K74"/>
      <c r="L74"/>
    </row>
    <row r="75" spans="2:12" s="18" customFormat="1" x14ac:dyDescent="0.2">
      <c r="B75" s="93" t="s">
        <v>99</v>
      </c>
      <c r="J75" s="25"/>
      <c r="K75" s="25"/>
      <c r="L75" s="25">
        <v>280939</v>
      </c>
    </row>
    <row r="76" spans="2:12" s="18" customFormat="1" x14ac:dyDescent="0.2">
      <c r="J76" s="29"/>
      <c r="K76" s="25"/>
      <c r="L76" s="25"/>
    </row>
    <row r="77" spans="2:12" s="18" customFormat="1" ht="17.25" customHeight="1" thickBot="1" x14ac:dyDescent="0.25">
      <c r="B77" s="19" t="s">
        <v>15</v>
      </c>
      <c r="J77" s="39">
        <f>SUM(J75:J76)</f>
        <v>0</v>
      </c>
      <c r="K77" s="25"/>
      <c r="L77" s="39">
        <f>SUM(L75:L76)</f>
        <v>280939</v>
      </c>
    </row>
    <row r="78" spans="2:12" s="18" customFormat="1" ht="12.75" customHeight="1" thickTop="1" x14ac:dyDescent="0.2">
      <c r="H78" s="29"/>
      <c r="I78" s="25"/>
      <c r="J78" s="25"/>
      <c r="K78" s="25"/>
      <c r="L78" s="29"/>
    </row>
    <row r="79" spans="2:12" s="18" customFormat="1" ht="12.75" customHeight="1" x14ac:dyDescent="0.2">
      <c r="B79"/>
      <c r="C79" s="22"/>
      <c r="D79"/>
      <c r="E79"/>
      <c r="F79" s="57" t="s">
        <v>31</v>
      </c>
      <c r="G79" s="85"/>
      <c r="H79" s="57" t="s">
        <v>2</v>
      </c>
      <c r="I79" s="58"/>
      <c r="J79" s="57" t="s">
        <v>60</v>
      </c>
      <c r="K79" s="58"/>
      <c r="L79" s="57" t="s">
        <v>31</v>
      </c>
    </row>
    <row r="80" spans="2:12" s="18" customFormat="1" ht="12.75" customHeight="1" x14ac:dyDescent="0.2">
      <c r="B80" s="40" t="s">
        <v>5</v>
      </c>
      <c r="C80"/>
      <c r="D80"/>
      <c r="E80"/>
      <c r="F80" s="59" t="s">
        <v>112</v>
      </c>
      <c r="G80" s="85"/>
      <c r="H80" s="16" t="s">
        <v>3</v>
      </c>
      <c r="I80" s="57"/>
      <c r="J80" s="16" t="s">
        <v>4</v>
      </c>
      <c r="K80" s="58"/>
      <c r="L80" s="59" t="s">
        <v>130</v>
      </c>
    </row>
    <row r="81" spans="2:13" s="18" customFormat="1" ht="12.75" customHeight="1" x14ac:dyDescent="0.2">
      <c r="B81"/>
      <c r="C81"/>
      <c r="D81"/>
      <c r="E81"/>
      <c r="F81" s="28" t="s">
        <v>10</v>
      </c>
      <c r="G81" s="28"/>
      <c r="H81" s="28" t="s">
        <v>10</v>
      </c>
      <c r="I81" s="28"/>
      <c r="J81" s="28" t="s">
        <v>10</v>
      </c>
      <c r="K81" s="28"/>
      <c r="L81" s="28" t="s">
        <v>10</v>
      </c>
    </row>
    <row r="82" spans="2:13" s="18" customFormat="1" ht="12.75" customHeight="1" x14ac:dyDescent="0.2">
      <c r="B82"/>
      <c r="C82"/>
      <c r="D82"/>
      <c r="E82"/>
      <c r="F82"/>
      <c r="G82"/>
      <c r="H82"/>
      <c r="I82"/>
      <c r="J82"/>
      <c r="K82" s="12"/>
    </row>
    <row r="83" spans="2:13" s="18" customFormat="1" ht="12.75" customHeight="1" x14ac:dyDescent="0.2">
      <c r="B83" s="91" t="s">
        <v>99</v>
      </c>
      <c r="C83"/>
      <c r="D83"/>
      <c r="E83"/>
      <c r="F83" s="66">
        <f>L75</f>
        <v>280939</v>
      </c>
      <c r="G83" s="12"/>
      <c r="H83" s="66">
        <v>-10008</v>
      </c>
      <c r="I83" s="12"/>
      <c r="J83" s="66">
        <v>0</v>
      </c>
      <c r="K83" s="12"/>
      <c r="L83" s="29">
        <f>F83+H83-J83</f>
        <v>270931</v>
      </c>
    </row>
    <row r="84" spans="2:13" s="18" customFormat="1" ht="12.75" customHeight="1" x14ac:dyDescent="0.2">
      <c r="B84"/>
      <c r="C84"/>
      <c r="D84"/>
      <c r="E84"/>
      <c r="F84"/>
      <c r="G84"/>
      <c r="H84"/>
      <c r="I84"/>
      <c r="J84"/>
      <c r="K84"/>
      <c r="L84"/>
    </row>
    <row r="85" spans="2:13" s="18" customFormat="1" ht="12.75" customHeight="1" x14ac:dyDescent="0.2"/>
    <row r="86" spans="2:13" s="18" customFormat="1" ht="12.75" customHeight="1" thickBot="1" x14ac:dyDescent="0.25">
      <c r="B86" s="34" t="s">
        <v>15</v>
      </c>
      <c r="C86" s="12"/>
      <c r="D86"/>
      <c r="E86"/>
      <c r="F86" s="14">
        <f>SUM(F83:F84)</f>
        <v>280939</v>
      </c>
      <c r="G86" s="12"/>
      <c r="H86" s="14">
        <f>SUM(H83:H84)</f>
        <v>-10008</v>
      </c>
      <c r="I86" s="12"/>
      <c r="J86" s="14">
        <f>SUM(J83:J84)</f>
        <v>0</v>
      </c>
      <c r="K86" s="12"/>
      <c r="L86" s="14">
        <f>SUM(L83:L84)</f>
        <v>270931</v>
      </c>
    </row>
    <row r="87" spans="2:13" s="18" customFormat="1" ht="12.75" customHeight="1" thickTop="1" x14ac:dyDescent="0.2">
      <c r="H87" s="29"/>
      <c r="I87" s="25"/>
      <c r="J87" s="25"/>
      <c r="K87" s="25"/>
      <c r="L87" s="29"/>
    </row>
    <row r="89" spans="2:13" ht="12.75" customHeight="1" x14ac:dyDescent="0.2">
      <c r="M89" s="43"/>
    </row>
    <row r="90" spans="2:13" ht="12.75" customHeight="1" x14ac:dyDescent="0.2">
      <c r="B90" s="11" t="s">
        <v>64</v>
      </c>
      <c r="M90" s="43"/>
    </row>
    <row r="91" spans="2:13" x14ac:dyDescent="0.2">
      <c r="C91" s="11"/>
      <c r="M91" s="43"/>
    </row>
    <row r="92" spans="2:13" x14ac:dyDescent="0.2">
      <c r="B92" s="22" t="s">
        <v>52</v>
      </c>
      <c r="G92" s="1"/>
      <c r="H92" s="1"/>
      <c r="I92" s="1"/>
      <c r="J92" s="69">
        <f>J72</f>
        <v>41274</v>
      </c>
      <c r="L92" s="69">
        <f>L72</f>
        <v>40908</v>
      </c>
      <c r="M92" s="43"/>
    </row>
    <row r="93" spans="2:13" x14ac:dyDescent="0.2">
      <c r="J93" s="28" t="s">
        <v>10</v>
      </c>
      <c r="L93" s="28" t="s">
        <v>10</v>
      </c>
    </row>
    <row r="95" spans="2:13" x14ac:dyDescent="0.2">
      <c r="B95" t="s">
        <v>32</v>
      </c>
      <c r="C95" s="37"/>
      <c r="D95" s="37"/>
      <c r="E95" s="37"/>
      <c r="G95" s="38"/>
      <c r="H95" s="38"/>
      <c r="I95" s="38"/>
      <c r="J95" s="66">
        <v>0</v>
      </c>
      <c r="L95" s="66">
        <v>0</v>
      </c>
    </row>
    <row r="96" spans="2:13" x14ac:dyDescent="0.2">
      <c r="B96" s="106" t="s">
        <v>118</v>
      </c>
      <c r="C96" s="37"/>
      <c r="D96" s="37"/>
      <c r="E96" s="37"/>
      <c r="G96" s="38"/>
      <c r="H96" s="38"/>
      <c r="I96" s="38"/>
      <c r="J96" s="66">
        <v>8354.5300000000007</v>
      </c>
      <c r="K96" s="38"/>
      <c r="L96" s="66">
        <v>48049.09</v>
      </c>
    </row>
    <row r="97" spans="2:27" s="103" customFormat="1" x14ac:dyDescent="0.2">
      <c r="B97" s="106" t="s">
        <v>120</v>
      </c>
      <c r="C97" s="37"/>
      <c r="D97" s="37"/>
      <c r="E97" s="37"/>
      <c r="G97" s="38"/>
      <c r="H97" s="38"/>
      <c r="I97" s="38"/>
      <c r="J97" s="66">
        <v>253.27</v>
      </c>
      <c r="K97" s="38"/>
      <c r="L97" s="66">
        <v>7679.83</v>
      </c>
    </row>
    <row r="98" spans="2:27" x14ac:dyDescent="0.2">
      <c r="G98" s="12"/>
      <c r="H98" s="12"/>
      <c r="I98" s="12"/>
      <c r="J98" s="12"/>
      <c r="L98" s="12"/>
    </row>
    <row r="99" spans="2:27" ht="13.5" thickBot="1" x14ac:dyDescent="0.25">
      <c r="B99" t="s">
        <v>14</v>
      </c>
      <c r="G99" s="12"/>
      <c r="H99" s="12"/>
      <c r="I99" s="12"/>
      <c r="J99" s="14">
        <f>SUM(J95:J97)</f>
        <v>8607.8000000000011</v>
      </c>
      <c r="L99" s="14">
        <f>SUM(L95:L97)</f>
        <v>55728.92</v>
      </c>
    </row>
    <row r="100" spans="2:27" ht="13.5" thickTop="1" x14ac:dyDescent="0.2"/>
    <row r="101" spans="2:27" x14ac:dyDescent="0.2">
      <c r="B101" s="76" t="s">
        <v>54</v>
      </c>
      <c r="C101" s="77"/>
      <c r="D101" s="77"/>
      <c r="E101" s="77"/>
      <c r="F101" s="77"/>
      <c r="G101" s="78"/>
      <c r="H101" s="78"/>
      <c r="I101" s="78"/>
      <c r="J101" s="79"/>
      <c r="K101" s="77"/>
      <c r="L101" s="74"/>
    </row>
    <row r="102" spans="2:27" x14ac:dyDescent="0.2">
      <c r="B102" s="130"/>
      <c r="C102" s="121"/>
      <c r="D102" s="121"/>
      <c r="E102" s="121"/>
      <c r="F102" s="121"/>
      <c r="G102" s="121"/>
      <c r="H102" s="121"/>
      <c r="I102" s="121"/>
      <c r="J102" s="121"/>
      <c r="K102" s="121"/>
      <c r="L102" s="122"/>
    </row>
    <row r="103" spans="2:27" x14ac:dyDescent="0.2">
      <c r="B103" s="130"/>
      <c r="C103" s="121"/>
      <c r="D103" s="121"/>
      <c r="E103" s="121"/>
      <c r="F103" s="121"/>
      <c r="G103" s="121"/>
      <c r="H103" s="121"/>
      <c r="I103" s="121"/>
      <c r="J103" s="121"/>
      <c r="K103" s="121"/>
      <c r="L103" s="122"/>
    </row>
    <row r="104" spans="2:27" x14ac:dyDescent="0.2">
      <c r="B104" s="129"/>
      <c r="C104" s="124"/>
      <c r="D104" s="124"/>
      <c r="E104" s="124"/>
      <c r="F104" s="124"/>
      <c r="G104" s="124"/>
      <c r="H104" s="124"/>
      <c r="I104" s="124"/>
      <c r="J104" s="124"/>
      <c r="K104" s="124"/>
      <c r="L104" s="125"/>
    </row>
    <row r="106" spans="2:27" x14ac:dyDescent="0.2">
      <c r="C106" s="103"/>
      <c r="D106" s="103"/>
      <c r="E106" s="103"/>
      <c r="F106" s="103"/>
      <c r="G106" s="103"/>
      <c r="H106" s="103"/>
      <c r="I106" s="103"/>
      <c r="J106" s="103"/>
      <c r="K106" s="103"/>
    </row>
    <row r="107" spans="2:27" x14ac:dyDescent="0.2">
      <c r="B107" s="103"/>
      <c r="C107" s="103"/>
      <c r="D107" s="103"/>
      <c r="E107" s="103"/>
      <c r="F107" s="103"/>
      <c r="G107" s="103"/>
      <c r="H107" s="103"/>
      <c r="I107" s="103"/>
      <c r="J107" s="103"/>
      <c r="K107" s="103"/>
    </row>
    <row r="108" spans="2:27" x14ac:dyDescent="0.2">
      <c r="B108" s="103"/>
      <c r="C108" s="103"/>
      <c r="D108" s="103"/>
      <c r="E108" s="103"/>
      <c r="F108" s="103"/>
      <c r="G108" s="103"/>
      <c r="H108" s="103"/>
      <c r="I108" s="103"/>
      <c r="J108" s="103"/>
      <c r="K108" s="103"/>
    </row>
    <row r="109" spans="2:27" x14ac:dyDescent="0.2">
      <c r="B109" s="103"/>
      <c r="C109" s="103"/>
      <c r="D109" s="103"/>
      <c r="E109" s="103"/>
      <c r="F109" s="103"/>
      <c r="G109" s="103"/>
      <c r="H109" s="103"/>
      <c r="I109" s="103"/>
      <c r="J109" s="103"/>
      <c r="K109" s="103"/>
    </row>
    <row r="110" spans="2:27" x14ac:dyDescent="0.2">
      <c r="B110" s="103"/>
      <c r="C110" s="103"/>
      <c r="D110" s="103"/>
      <c r="E110" s="103"/>
      <c r="F110" s="103"/>
      <c r="G110" s="103"/>
      <c r="H110" s="103"/>
      <c r="I110" s="103"/>
      <c r="J110" s="103"/>
      <c r="K110" s="103"/>
      <c r="N110" s="18"/>
      <c r="O110" s="18"/>
      <c r="P110" s="18"/>
      <c r="Q110" s="18"/>
      <c r="R110" s="18"/>
      <c r="S110" s="18"/>
      <c r="T110" s="18"/>
      <c r="U110" s="18"/>
      <c r="V110" s="18"/>
      <c r="W110" s="18"/>
      <c r="X110" s="18"/>
      <c r="Y110" s="18"/>
      <c r="Z110" s="18"/>
      <c r="AA110" s="18"/>
    </row>
    <row r="111" spans="2:27" x14ac:dyDescent="0.2">
      <c r="B111" s="103"/>
      <c r="C111" s="103"/>
      <c r="D111" s="103"/>
      <c r="E111" s="103"/>
      <c r="F111" s="103"/>
      <c r="G111" s="103"/>
      <c r="H111" s="103"/>
      <c r="I111" s="103"/>
      <c r="J111" s="103"/>
      <c r="K111" s="103"/>
      <c r="N111" s="18"/>
      <c r="O111" s="18"/>
      <c r="P111" s="18"/>
      <c r="Q111" s="18"/>
      <c r="R111" s="18"/>
      <c r="S111" s="18"/>
      <c r="T111" s="18"/>
      <c r="U111" s="18"/>
      <c r="V111" s="18"/>
      <c r="W111" s="18"/>
      <c r="X111" s="18"/>
      <c r="Y111" s="18"/>
      <c r="Z111" s="18"/>
      <c r="AA111" s="18"/>
    </row>
    <row r="112" spans="2:27" x14ac:dyDescent="0.2">
      <c r="B112" s="103"/>
      <c r="C112" s="103"/>
      <c r="D112" s="103"/>
      <c r="E112" s="103"/>
      <c r="F112" s="103"/>
      <c r="G112" s="103"/>
      <c r="H112" s="103"/>
      <c r="I112" s="103"/>
      <c r="J112" s="103"/>
      <c r="K112" s="103"/>
      <c r="N112" s="18"/>
      <c r="O112" s="18"/>
      <c r="P112" s="18"/>
      <c r="Q112" s="18"/>
      <c r="R112" s="18"/>
      <c r="S112" s="18"/>
      <c r="T112" s="18"/>
      <c r="U112" s="18"/>
      <c r="V112" s="18"/>
      <c r="W112" s="18"/>
      <c r="X112" s="18"/>
      <c r="Y112" s="18"/>
      <c r="Z112" s="18"/>
      <c r="AA112" s="18"/>
    </row>
    <row r="113" spans="2:27" x14ac:dyDescent="0.2">
      <c r="B113" s="103"/>
      <c r="C113" s="103"/>
      <c r="D113" s="103"/>
      <c r="E113" s="103"/>
      <c r="F113" s="103"/>
      <c r="G113" s="103"/>
      <c r="H113" s="103"/>
      <c r="I113" s="103"/>
      <c r="J113" s="103"/>
      <c r="K113" s="103"/>
      <c r="N113" s="18"/>
      <c r="O113" s="18"/>
      <c r="P113" s="18"/>
      <c r="Q113" s="18"/>
      <c r="R113" s="18"/>
      <c r="S113" s="18"/>
      <c r="T113" s="18"/>
      <c r="U113" s="18"/>
      <c r="V113" s="18"/>
      <c r="W113" s="18"/>
      <c r="X113" s="18"/>
      <c r="Y113" s="18"/>
      <c r="Z113" s="18"/>
      <c r="AA113" s="18"/>
    </row>
    <row r="114" spans="2:27" x14ac:dyDescent="0.2">
      <c r="B114" s="103"/>
      <c r="C114" s="103"/>
      <c r="D114" s="103"/>
      <c r="E114" s="103"/>
      <c r="F114" s="103"/>
      <c r="G114" s="103"/>
      <c r="H114" s="103"/>
      <c r="I114" s="103"/>
      <c r="J114" s="103"/>
      <c r="K114" s="103"/>
      <c r="N114" s="18"/>
      <c r="O114" s="18"/>
      <c r="P114" s="18"/>
      <c r="Q114" s="18"/>
      <c r="R114" s="18"/>
      <c r="S114" s="18"/>
      <c r="T114" s="18"/>
      <c r="U114" s="18"/>
      <c r="V114" s="18"/>
      <c r="W114" s="18"/>
      <c r="X114" s="18"/>
      <c r="Y114" s="18"/>
      <c r="Z114" s="18"/>
      <c r="AA114" s="18"/>
    </row>
    <row r="115" spans="2:27" x14ac:dyDescent="0.2">
      <c r="B115" s="103"/>
      <c r="C115" s="103"/>
      <c r="D115" s="103"/>
      <c r="E115" s="103"/>
      <c r="F115" s="103"/>
      <c r="G115" s="103"/>
      <c r="H115" s="103"/>
      <c r="I115" s="103"/>
      <c r="J115" s="103"/>
      <c r="K115" s="103"/>
      <c r="N115" s="18"/>
      <c r="O115" s="18"/>
      <c r="P115" s="18"/>
      <c r="Q115" s="18"/>
      <c r="R115" s="18"/>
      <c r="S115" s="18"/>
      <c r="T115" s="18"/>
      <c r="U115" s="18"/>
      <c r="V115" s="18"/>
      <c r="W115" s="18"/>
      <c r="X115" s="18"/>
      <c r="Y115" s="18"/>
      <c r="Z115" s="18"/>
      <c r="AA115" s="18"/>
    </row>
    <row r="116" spans="2:27" x14ac:dyDescent="0.2">
      <c r="B116" s="103"/>
      <c r="C116" s="103"/>
      <c r="D116" s="103"/>
      <c r="E116" s="103"/>
      <c r="F116" s="103"/>
      <c r="G116" s="103"/>
      <c r="H116" s="103"/>
      <c r="I116" s="103"/>
      <c r="J116" s="103"/>
      <c r="K116" s="103"/>
    </row>
    <row r="117" spans="2:27" x14ac:dyDescent="0.2">
      <c r="B117" s="103"/>
      <c r="C117" s="103"/>
      <c r="D117" s="103"/>
      <c r="E117" s="103"/>
      <c r="F117" s="103"/>
      <c r="G117" s="103"/>
      <c r="H117" s="103"/>
      <c r="I117" s="103"/>
      <c r="J117" s="103"/>
      <c r="K117" s="103"/>
    </row>
    <row r="118" spans="2:27" x14ac:dyDescent="0.2">
      <c r="B118" s="103"/>
      <c r="C118" s="103"/>
      <c r="D118" s="103"/>
      <c r="E118" s="103"/>
      <c r="F118" s="103"/>
      <c r="G118" s="103"/>
      <c r="H118" s="103"/>
      <c r="I118" s="103"/>
      <c r="J118" s="103"/>
      <c r="K118" s="103"/>
    </row>
    <row r="119" spans="2:27" x14ac:dyDescent="0.2">
      <c r="B119" s="103"/>
      <c r="C119" s="103"/>
      <c r="D119" s="103"/>
      <c r="E119" s="103"/>
      <c r="F119" s="103"/>
      <c r="G119" s="103"/>
      <c r="H119" s="103"/>
      <c r="I119" s="103"/>
      <c r="J119" s="103"/>
      <c r="K119" s="103"/>
    </row>
    <row r="120" spans="2:27" x14ac:dyDescent="0.2">
      <c r="B120" s="103"/>
      <c r="C120" s="103"/>
      <c r="D120" s="103"/>
      <c r="E120" s="103"/>
      <c r="F120" s="103"/>
      <c r="G120" s="103"/>
      <c r="H120" s="103"/>
      <c r="I120" s="103"/>
      <c r="J120" s="103"/>
      <c r="K120" s="103"/>
    </row>
    <row r="121" spans="2:27" x14ac:dyDescent="0.2">
      <c r="B121" s="103"/>
      <c r="C121" s="103"/>
      <c r="D121" s="103"/>
      <c r="E121" s="103"/>
      <c r="F121" s="103"/>
      <c r="G121" s="103"/>
      <c r="H121" s="103"/>
      <c r="I121" s="103"/>
      <c r="J121" s="103"/>
      <c r="K121" s="103"/>
    </row>
    <row r="122" spans="2:27" x14ac:dyDescent="0.2">
      <c r="B122" s="103"/>
      <c r="C122" s="103"/>
      <c r="D122" s="103"/>
      <c r="E122" s="103"/>
      <c r="F122" s="103"/>
      <c r="G122" s="103"/>
      <c r="H122" s="103"/>
      <c r="I122" s="103"/>
      <c r="J122" s="103"/>
      <c r="K122" s="103"/>
    </row>
    <row r="123" spans="2:27" s="101" customFormat="1" x14ac:dyDescent="0.2">
      <c r="B123" s="103"/>
      <c r="C123" s="103"/>
      <c r="D123" s="103"/>
      <c r="E123" s="103"/>
      <c r="F123" s="103"/>
      <c r="G123" s="103"/>
      <c r="H123" s="103"/>
      <c r="I123" s="103"/>
      <c r="J123" s="103"/>
      <c r="K123" s="103"/>
    </row>
    <row r="124" spans="2:27" s="101" customFormat="1" x14ac:dyDescent="0.2">
      <c r="B124" s="103"/>
      <c r="C124" s="103"/>
      <c r="D124" s="103"/>
      <c r="E124" s="103"/>
      <c r="F124" s="103"/>
      <c r="G124" s="103"/>
      <c r="H124" s="103"/>
      <c r="I124" s="103"/>
      <c r="J124" s="103"/>
      <c r="K124" s="103"/>
    </row>
    <row r="125" spans="2:27" x14ac:dyDescent="0.2">
      <c r="B125" s="103"/>
      <c r="C125" s="103"/>
      <c r="D125" s="103"/>
      <c r="E125" s="103"/>
      <c r="F125" s="103"/>
      <c r="G125" s="103"/>
      <c r="H125" s="103"/>
      <c r="I125" s="103"/>
      <c r="J125" s="103"/>
      <c r="K125" s="103"/>
    </row>
    <row r="126" spans="2:27" x14ac:dyDescent="0.2">
      <c r="H126" s="12"/>
      <c r="J126" s="12"/>
    </row>
    <row r="127" spans="2:27" x14ac:dyDescent="0.2">
      <c r="E127" s="28" t="s">
        <v>17</v>
      </c>
      <c r="F127" s="75">
        <v>5</v>
      </c>
      <c r="H127" s="12"/>
      <c r="J127" s="12"/>
    </row>
    <row r="128" spans="2:27" x14ac:dyDescent="0.2">
      <c r="H128" s="12"/>
      <c r="J128" s="12"/>
    </row>
    <row r="129" spans="8:10" x14ac:dyDescent="0.2">
      <c r="H129" s="12"/>
      <c r="J129" s="12"/>
    </row>
    <row r="130" spans="8:10" x14ac:dyDescent="0.2">
      <c r="H130" s="12"/>
      <c r="J130" s="12"/>
    </row>
    <row r="131" spans="8:10" x14ac:dyDescent="0.2">
      <c r="H131" s="12"/>
      <c r="J131" s="12"/>
    </row>
    <row r="132" spans="8:10" x14ac:dyDescent="0.2">
      <c r="H132" s="12"/>
      <c r="J132" s="12"/>
    </row>
    <row r="133" spans="8:10" x14ac:dyDescent="0.2">
      <c r="H133" s="12"/>
      <c r="J133" s="12"/>
    </row>
    <row r="134" spans="8:10" x14ac:dyDescent="0.2">
      <c r="H134" s="12"/>
      <c r="J134" s="12"/>
    </row>
    <row r="135" spans="8:10" x14ac:dyDescent="0.2">
      <c r="H135" s="12"/>
      <c r="J135" s="12"/>
    </row>
    <row r="136" spans="8:10" ht="15.75" customHeight="1" x14ac:dyDescent="0.2">
      <c r="H136" s="12"/>
      <c r="J136" s="12"/>
    </row>
    <row r="137" spans="8:10" x14ac:dyDescent="0.2">
      <c r="H137" s="12"/>
      <c r="J137" s="12"/>
    </row>
    <row r="138" spans="8:10" x14ac:dyDescent="0.2">
      <c r="H138" s="12"/>
      <c r="J138" s="12"/>
    </row>
    <row r="139" spans="8:10" x14ac:dyDescent="0.2">
      <c r="H139" s="12"/>
      <c r="J139" s="12"/>
    </row>
    <row r="140" spans="8:10" x14ac:dyDescent="0.2">
      <c r="H140" s="12"/>
      <c r="J140" s="12"/>
    </row>
    <row r="141" spans="8:10" x14ac:dyDescent="0.2">
      <c r="H141" s="12"/>
      <c r="J141" s="12"/>
    </row>
    <row r="142" spans="8:10" x14ac:dyDescent="0.2">
      <c r="H142" s="12"/>
      <c r="J142" s="12"/>
    </row>
    <row r="143" spans="8:10" x14ac:dyDescent="0.2">
      <c r="H143" s="12"/>
      <c r="J143" s="12"/>
    </row>
    <row r="144" spans="8:10" x14ac:dyDescent="0.2">
      <c r="H144" s="12"/>
      <c r="J144" s="12"/>
    </row>
    <row r="145" spans="2:10" x14ac:dyDescent="0.2">
      <c r="H145" s="12"/>
      <c r="J145" s="12"/>
    </row>
    <row r="146" spans="2:10" x14ac:dyDescent="0.2">
      <c r="H146" s="12"/>
      <c r="J146" s="12"/>
    </row>
    <row r="147" spans="2:10" x14ac:dyDescent="0.2">
      <c r="H147" s="12"/>
      <c r="J147" s="12"/>
    </row>
    <row r="148" spans="2:10" x14ac:dyDescent="0.2">
      <c r="H148" s="12"/>
      <c r="J148" s="12"/>
    </row>
    <row r="149" spans="2:10" x14ac:dyDescent="0.2">
      <c r="H149" s="12"/>
      <c r="J149" s="12"/>
    </row>
    <row r="150" spans="2:10" x14ac:dyDescent="0.2">
      <c r="B150" s="17"/>
      <c r="H150" s="12"/>
    </row>
    <row r="151" spans="2:10" x14ac:dyDescent="0.2">
      <c r="H151" s="12"/>
      <c r="J151" s="12"/>
    </row>
    <row r="152" spans="2:10" x14ac:dyDescent="0.2">
      <c r="H152" s="12"/>
      <c r="J152" s="12"/>
    </row>
    <row r="153" spans="2:10" x14ac:dyDescent="0.2">
      <c r="B153" s="21"/>
      <c r="H153" s="12"/>
      <c r="J153" s="12"/>
    </row>
    <row r="154" spans="2:10" x14ac:dyDescent="0.2">
      <c r="H154" s="12"/>
      <c r="J154" s="12"/>
    </row>
    <row r="155" spans="2:10" x14ac:dyDescent="0.2">
      <c r="B155" s="21"/>
      <c r="H155" s="12"/>
      <c r="J155" s="12"/>
    </row>
    <row r="156" spans="2:10" x14ac:dyDescent="0.2">
      <c r="H156" s="12"/>
      <c r="J156" s="12"/>
    </row>
    <row r="157" spans="2:10" x14ac:dyDescent="0.2">
      <c r="H157" s="12"/>
      <c r="J157" s="12"/>
    </row>
    <row r="158" spans="2:10" x14ac:dyDescent="0.2">
      <c r="H158" s="12"/>
      <c r="J158" s="12"/>
    </row>
    <row r="159" spans="2:10" x14ac:dyDescent="0.2">
      <c r="H159" s="12"/>
      <c r="J159" s="12"/>
    </row>
    <row r="160" spans="2:10" x14ac:dyDescent="0.2">
      <c r="H160" s="12"/>
    </row>
    <row r="161" spans="6:8" x14ac:dyDescent="0.2">
      <c r="H161" s="12"/>
    </row>
    <row r="162" spans="6:8" x14ac:dyDescent="0.2">
      <c r="H162" s="12"/>
    </row>
    <row r="163" spans="6:8" x14ac:dyDescent="0.2">
      <c r="H163" s="12"/>
    </row>
    <row r="164" spans="6:8" x14ac:dyDescent="0.2">
      <c r="H164" s="12"/>
    </row>
    <row r="165" spans="6:8" x14ac:dyDescent="0.2">
      <c r="H165" s="12"/>
    </row>
    <row r="166" spans="6:8" x14ac:dyDescent="0.2">
      <c r="H166" s="12"/>
    </row>
    <row r="167" spans="6:8" x14ac:dyDescent="0.2">
      <c r="H167" s="12"/>
    </row>
    <row r="168" spans="6:8" x14ac:dyDescent="0.2">
      <c r="H168" s="12"/>
    </row>
    <row r="169" spans="6:8" x14ac:dyDescent="0.2">
      <c r="H169" s="12"/>
    </row>
    <row r="170" spans="6:8" x14ac:dyDescent="0.2">
      <c r="H170" s="12"/>
    </row>
    <row r="171" spans="6:8" x14ac:dyDescent="0.2">
      <c r="H171" s="12"/>
    </row>
    <row r="172" spans="6:8" x14ac:dyDescent="0.2">
      <c r="H172" s="12"/>
    </row>
    <row r="173" spans="6:8" x14ac:dyDescent="0.2">
      <c r="H173" s="12"/>
    </row>
    <row r="174" spans="6:8" x14ac:dyDescent="0.2">
      <c r="H174" s="12"/>
    </row>
    <row r="175" spans="6:8" x14ac:dyDescent="0.2">
      <c r="H175" s="12"/>
    </row>
    <row r="176" spans="6:8" x14ac:dyDescent="0.2">
      <c r="F176" s="26"/>
      <c r="H176" s="12"/>
    </row>
    <row r="179" spans="2:4" x14ac:dyDescent="0.2">
      <c r="D179" s="36"/>
    </row>
    <row r="180" spans="2:4" x14ac:dyDescent="0.2">
      <c r="D180" s="36"/>
    </row>
    <row r="181" spans="2:4" x14ac:dyDescent="0.2">
      <c r="D181" s="36"/>
    </row>
    <row r="187" spans="2:4" x14ac:dyDescent="0.2">
      <c r="B187" s="36"/>
      <c r="C187" s="36"/>
    </row>
    <row r="188" spans="2:4" x14ac:dyDescent="0.2">
      <c r="B188" s="36"/>
      <c r="C188" s="36"/>
    </row>
    <row r="189" spans="2:4" x14ac:dyDescent="0.2">
      <c r="B189" s="36"/>
      <c r="C189" s="36"/>
    </row>
  </sheetData>
  <mergeCells count="8">
    <mergeCell ref="B23:L23"/>
    <mergeCell ref="B24:L24"/>
    <mergeCell ref="B39:L39"/>
    <mergeCell ref="B104:L104"/>
    <mergeCell ref="B102:L102"/>
    <mergeCell ref="B103:L103"/>
    <mergeCell ref="B40:L40"/>
    <mergeCell ref="B41:L41"/>
  </mergeCells>
  <phoneticPr fontId="0" type="noConversion"/>
  <conditionalFormatting sqref="F127 B17 J95:J97 H83 B83 F83 J83 F61 B34 J17 J15 B15 L15 L17 L95:L97 J33:J34 L33:L34">
    <cfRule type="expression" dxfId="2" priority="22" stopIfTrue="1">
      <formula>ISBLANK(B15)</formula>
    </cfRule>
  </conditionalFormatting>
  <pageMargins left="0.39370078740157483" right="0.59055118110236227" top="0.39370078740157483" bottom="0.19685039370078741" header="0.51181102362204722" footer="0.51181102362204722"/>
  <pageSetup paperSize="9" scale="83" orientation="portrait" r:id="rId1"/>
  <headerFooter alignWithMargins="0"/>
  <rowBreaks count="1" manualBreakCount="1">
    <brk id="61" max="11" man="1"/>
  </rowBreaks>
  <colBreaks count="1" manualBreakCount="1">
    <brk id="12"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view="pageBreakPreview" topLeftCell="A88" zoomScale="80" zoomScaleNormal="80" workbookViewId="0">
      <selection activeCell="K73" sqref="K73"/>
    </sheetView>
  </sheetViews>
  <sheetFormatPr defaultRowHeight="12.75" x14ac:dyDescent="0.2"/>
  <cols>
    <col min="1" max="1" width="4.140625" customWidth="1"/>
    <col min="2" max="2" width="4" customWidth="1"/>
    <col min="4" max="4" width="3.7109375" customWidth="1"/>
    <col min="5" max="5" width="21.85546875" customWidth="1"/>
    <col min="6" max="6" width="9.85546875" customWidth="1"/>
    <col min="7" max="7" width="13.28515625" customWidth="1"/>
    <col min="8" max="8" width="2.7109375" customWidth="1"/>
    <col min="9" max="9" width="13.42578125" customWidth="1"/>
    <col min="10" max="10" width="2.7109375" customWidth="1"/>
    <col min="11" max="11" width="12.7109375" customWidth="1"/>
    <col min="12" max="12" width="2" customWidth="1"/>
    <col min="13" max="13" width="13.85546875" customWidth="1"/>
  </cols>
  <sheetData>
    <row r="1" spans="1:14" x14ac:dyDescent="0.2">
      <c r="B1" s="1" t="str">
        <f>inhoud!B1</f>
        <v>Stichting vrienden van Vrijwaard</v>
      </c>
    </row>
    <row r="2" spans="1:14" x14ac:dyDescent="0.2">
      <c r="B2" s="31"/>
      <c r="C2" s="32"/>
      <c r="D2" s="32"/>
      <c r="E2" s="32"/>
      <c r="F2" s="32"/>
      <c r="G2" s="32"/>
      <c r="H2" s="32"/>
      <c r="I2" s="32"/>
      <c r="J2" s="32"/>
      <c r="K2" s="32"/>
      <c r="L2" s="32"/>
      <c r="M2" s="32"/>
    </row>
    <row r="3" spans="1:14" x14ac:dyDescent="0.2">
      <c r="B3" s="30"/>
      <c r="C3" s="19"/>
      <c r="D3" s="19"/>
      <c r="E3" s="19"/>
      <c r="F3" s="19"/>
      <c r="G3" s="19"/>
      <c r="H3" s="19"/>
      <c r="I3" s="19"/>
      <c r="J3" s="19"/>
      <c r="K3" s="19"/>
      <c r="L3" s="19"/>
      <c r="M3" s="19"/>
      <c r="N3" s="18"/>
    </row>
    <row r="4" spans="1:14" s="103" customFormat="1" x14ac:dyDescent="0.2">
      <c r="B4" s="30" t="s">
        <v>124</v>
      </c>
      <c r="C4" s="19"/>
      <c r="D4" s="19"/>
      <c r="E4" s="19"/>
      <c r="F4" s="19"/>
      <c r="G4" s="19"/>
      <c r="H4" s="19"/>
      <c r="I4" s="19"/>
      <c r="J4" s="19"/>
      <c r="K4" s="19"/>
      <c r="L4" s="19"/>
      <c r="M4" s="19"/>
      <c r="N4" s="107"/>
    </row>
    <row r="5" spans="1:14" x14ac:dyDescent="0.2">
      <c r="A5" s="18"/>
      <c r="B5" s="18"/>
      <c r="C5" s="18"/>
      <c r="D5" s="18"/>
      <c r="E5" s="18"/>
      <c r="F5" s="18"/>
      <c r="G5" s="18"/>
      <c r="H5" s="18"/>
      <c r="I5" s="18"/>
      <c r="J5" s="18"/>
      <c r="K5" s="18"/>
      <c r="L5" s="18"/>
      <c r="M5" s="18"/>
      <c r="N5" s="18"/>
    </row>
    <row r="6" spans="1:14" s="103" customFormat="1" x14ac:dyDescent="0.2">
      <c r="A6" s="113"/>
      <c r="B6" s="1" t="s">
        <v>121</v>
      </c>
      <c r="C6" s="113"/>
      <c r="D6" s="113"/>
      <c r="E6" s="113"/>
      <c r="F6" s="113"/>
      <c r="G6" s="113"/>
      <c r="H6" s="113"/>
      <c r="I6" s="113"/>
      <c r="J6" s="113"/>
      <c r="K6" s="113"/>
      <c r="L6" s="113"/>
      <c r="M6" s="113"/>
      <c r="N6" s="113"/>
    </row>
    <row r="7" spans="1:14" s="103" customFormat="1" x14ac:dyDescent="0.2">
      <c r="A7" s="113"/>
      <c r="B7" s="113"/>
      <c r="C7" s="113"/>
      <c r="D7" s="113"/>
      <c r="E7" s="113"/>
      <c r="F7" s="113"/>
      <c r="G7" s="113"/>
      <c r="H7" s="113"/>
      <c r="I7" s="113"/>
      <c r="J7" s="113"/>
      <c r="K7" s="113"/>
      <c r="L7" s="113"/>
      <c r="M7" s="113"/>
      <c r="N7" s="113"/>
    </row>
    <row r="8" spans="1:14" x14ac:dyDescent="0.2">
      <c r="A8" s="18"/>
      <c r="B8" s="11" t="s">
        <v>79</v>
      </c>
      <c r="I8" s="12"/>
      <c r="J8" s="12"/>
      <c r="K8" s="12"/>
      <c r="L8" s="12"/>
      <c r="M8" s="12"/>
      <c r="N8" s="18"/>
    </row>
    <row r="9" spans="1:14" x14ac:dyDescent="0.2">
      <c r="A9" s="18"/>
      <c r="B9" s="1"/>
      <c r="I9" s="12"/>
      <c r="J9" s="12"/>
      <c r="K9" s="12"/>
      <c r="L9" s="12"/>
      <c r="M9" s="12"/>
      <c r="N9" s="18"/>
    </row>
    <row r="10" spans="1:14" ht="12.75" customHeight="1" x14ac:dyDescent="0.2">
      <c r="A10" s="18"/>
      <c r="B10" s="22" t="s">
        <v>52</v>
      </c>
      <c r="I10" s="12"/>
      <c r="J10" s="12"/>
      <c r="K10" s="16">
        <v>2012</v>
      </c>
      <c r="L10" s="28"/>
      <c r="M10" s="16">
        <v>2011</v>
      </c>
      <c r="N10" s="18"/>
    </row>
    <row r="11" spans="1:14" x14ac:dyDescent="0.2">
      <c r="A11" s="18"/>
      <c r="D11" s="18"/>
      <c r="E11" s="18"/>
      <c r="F11" s="18"/>
      <c r="G11" s="18"/>
      <c r="H11" s="18"/>
      <c r="I11" s="12"/>
      <c r="J11" s="12"/>
      <c r="K11" s="61" t="s">
        <v>10</v>
      </c>
      <c r="L11" s="61"/>
      <c r="M11" s="61" t="s">
        <v>10</v>
      </c>
      <c r="N11" s="18"/>
    </row>
    <row r="13" spans="1:14" x14ac:dyDescent="0.2">
      <c r="B13" s="35" t="s">
        <v>80</v>
      </c>
      <c r="K13" s="66">
        <v>48780</v>
      </c>
      <c r="M13" s="66">
        <f>37595-15</f>
        <v>37580</v>
      </c>
    </row>
    <row r="14" spans="1:14" s="103" customFormat="1" x14ac:dyDescent="0.2">
      <c r="B14" s="35" t="s">
        <v>111</v>
      </c>
      <c r="K14" s="12">
        <v>0</v>
      </c>
      <c r="M14" s="12">
        <v>1198.8599999999999</v>
      </c>
    </row>
    <row r="15" spans="1:14" x14ac:dyDescent="0.2">
      <c r="K15" s="12"/>
      <c r="L15" s="12"/>
      <c r="M15" s="12"/>
    </row>
    <row r="16" spans="1:14" ht="13.5" thickBot="1" x14ac:dyDescent="0.25">
      <c r="B16" t="s">
        <v>29</v>
      </c>
      <c r="K16" s="54">
        <f>SUM(K13:K14)</f>
        <v>48780</v>
      </c>
      <c r="L16" s="35"/>
      <c r="M16" s="54">
        <f>SUM(M13:M14)</f>
        <v>38778.86</v>
      </c>
    </row>
    <row r="17" spans="2:13" ht="13.5" thickTop="1" x14ac:dyDescent="0.2"/>
    <row r="18" spans="2:13" x14ac:dyDescent="0.2">
      <c r="B18" s="76" t="s">
        <v>54</v>
      </c>
      <c r="C18" s="77"/>
      <c r="D18" s="77"/>
      <c r="E18" s="77"/>
      <c r="F18" s="77"/>
      <c r="G18" s="77"/>
      <c r="H18" s="77"/>
      <c r="I18" s="77"/>
      <c r="J18" s="77"/>
      <c r="K18" s="81"/>
      <c r="L18" s="82"/>
      <c r="M18" s="83"/>
    </row>
    <row r="19" spans="2:13" x14ac:dyDescent="0.2">
      <c r="B19" s="130"/>
      <c r="C19" s="121"/>
      <c r="D19" s="121"/>
      <c r="E19" s="121"/>
      <c r="F19" s="121"/>
      <c r="G19" s="121"/>
      <c r="H19" s="121"/>
      <c r="I19" s="121"/>
      <c r="J19" s="121"/>
      <c r="K19" s="121"/>
      <c r="L19" s="121"/>
      <c r="M19" s="122"/>
    </row>
    <row r="20" spans="2:13" x14ac:dyDescent="0.2">
      <c r="B20" s="130"/>
      <c r="C20" s="121"/>
      <c r="D20" s="121"/>
      <c r="E20" s="121"/>
      <c r="F20" s="121"/>
      <c r="G20" s="121"/>
      <c r="H20" s="121"/>
      <c r="I20" s="121"/>
      <c r="J20" s="121"/>
      <c r="K20" s="121"/>
      <c r="L20" s="121"/>
      <c r="M20" s="122"/>
    </row>
    <row r="21" spans="2:13" x14ac:dyDescent="0.2">
      <c r="B21" s="129"/>
      <c r="C21" s="124"/>
      <c r="D21" s="124"/>
      <c r="E21" s="124"/>
      <c r="F21" s="124"/>
      <c r="G21" s="124"/>
      <c r="H21" s="124"/>
      <c r="I21" s="124"/>
      <c r="J21" s="124"/>
      <c r="K21" s="124"/>
      <c r="L21" s="124"/>
      <c r="M21" s="125"/>
    </row>
    <row r="22" spans="2:13" x14ac:dyDescent="0.2">
      <c r="B22" s="30"/>
      <c r="C22" s="19"/>
      <c r="D22" s="19"/>
      <c r="E22" s="19"/>
      <c r="F22" s="19"/>
      <c r="G22" s="19"/>
      <c r="H22" s="19"/>
      <c r="I22" s="19"/>
      <c r="J22" s="19"/>
      <c r="K22" s="19"/>
      <c r="L22" s="19"/>
      <c r="M22" s="19"/>
    </row>
    <row r="24" spans="2:13" s="103" customFormat="1" x14ac:dyDescent="0.2">
      <c r="B24" s="1" t="s">
        <v>26</v>
      </c>
    </row>
    <row r="25" spans="2:13" s="103" customFormat="1" x14ac:dyDescent="0.2">
      <c r="B25" s="1"/>
    </row>
    <row r="26" spans="2:13" s="103" customFormat="1" x14ac:dyDescent="0.2">
      <c r="B26" s="11" t="s">
        <v>27</v>
      </c>
    </row>
    <row r="27" spans="2:13" s="103" customFormat="1" x14ac:dyDescent="0.2">
      <c r="K27" s="16">
        <f>K10</f>
        <v>2012</v>
      </c>
      <c r="L27" s="57"/>
      <c r="M27" s="16">
        <f>M10</f>
        <v>2011</v>
      </c>
    </row>
    <row r="28" spans="2:13" s="103" customFormat="1" x14ac:dyDescent="0.2">
      <c r="B28" s="11"/>
      <c r="K28" s="61" t="s">
        <v>10</v>
      </c>
      <c r="L28" s="61"/>
      <c r="M28" s="61" t="s">
        <v>10</v>
      </c>
    </row>
    <row r="29" spans="2:13" s="103" customFormat="1" x14ac:dyDescent="0.2"/>
    <row r="30" spans="2:13" s="103" customFormat="1" x14ac:dyDescent="0.2">
      <c r="B30" s="103" t="s">
        <v>122</v>
      </c>
      <c r="K30" s="12">
        <v>3900</v>
      </c>
      <c r="L30" s="12"/>
      <c r="M30" s="12">
        <v>2380</v>
      </c>
    </row>
    <row r="31" spans="2:13" s="103" customFormat="1" x14ac:dyDescent="0.2">
      <c r="K31" s="12"/>
      <c r="L31" s="12"/>
      <c r="M31" s="12"/>
    </row>
    <row r="32" spans="2:13" s="103" customFormat="1" ht="13.5" thickBot="1" x14ac:dyDescent="0.25">
      <c r="K32" s="27">
        <f>K30</f>
        <v>3900</v>
      </c>
      <c r="L32" s="12"/>
      <c r="M32" s="27">
        <f>M30</f>
        <v>2380</v>
      </c>
    </row>
    <row r="33" spans="2:13" s="103" customFormat="1" ht="13.5" thickTop="1" x14ac:dyDescent="0.2">
      <c r="K33" s="12"/>
      <c r="L33" s="12"/>
      <c r="M33" s="12"/>
    </row>
    <row r="34" spans="2:13" s="103" customFormat="1" x14ac:dyDescent="0.2">
      <c r="K34" s="12"/>
      <c r="L34" s="12"/>
      <c r="M34" s="12"/>
    </row>
    <row r="35" spans="2:13" s="103" customFormat="1" x14ac:dyDescent="0.2"/>
    <row r="36" spans="2:13" x14ac:dyDescent="0.2">
      <c r="B36" s="11" t="s">
        <v>48</v>
      </c>
      <c r="C36" s="35"/>
    </row>
    <row r="37" spans="2:13" x14ac:dyDescent="0.2">
      <c r="B37" s="11"/>
    </row>
    <row r="38" spans="2:13" x14ac:dyDescent="0.2">
      <c r="B38" s="22" t="s">
        <v>52</v>
      </c>
      <c r="K38" s="16">
        <f>K10</f>
        <v>2012</v>
      </c>
      <c r="L38" s="57"/>
      <c r="M38" s="16">
        <f>M10</f>
        <v>2011</v>
      </c>
    </row>
    <row r="39" spans="2:13" x14ac:dyDescent="0.2">
      <c r="K39" s="61" t="s">
        <v>10</v>
      </c>
      <c r="L39" s="61"/>
      <c r="M39" s="61" t="s">
        <v>10</v>
      </c>
    </row>
    <row r="40" spans="2:13" ht="14.25" customHeight="1" x14ac:dyDescent="0.2"/>
    <row r="41" spans="2:13" x14ac:dyDescent="0.2">
      <c r="B41" s="34" t="s">
        <v>105</v>
      </c>
      <c r="K41" s="66">
        <v>10560.97</v>
      </c>
      <c r="L41" s="12"/>
      <c r="M41" s="66">
        <v>9842.8799999999992</v>
      </c>
    </row>
    <row r="42" spans="2:13" x14ac:dyDescent="0.2">
      <c r="B42" t="s">
        <v>53</v>
      </c>
      <c r="K42" s="66">
        <f>935.97+272.5+24.08+911.18+1177.35+39516.05</f>
        <v>42837.130000000005</v>
      </c>
      <c r="L42" s="12"/>
      <c r="M42" s="66">
        <f>737.21+17113.4+26.64+4510.8+2520.23+26478.06</f>
        <v>51386.34</v>
      </c>
    </row>
    <row r="43" spans="2:13" x14ac:dyDescent="0.2">
      <c r="B43" s="12" t="s">
        <v>37</v>
      </c>
      <c r="K43" s="66">
        <v>4362.84</v>
      </c>
      <c r="L43" s="12"/>
      <c r="M43" s="66">
        <v>4362.84</v>
      </c>
    </row>
    <row r="44" spans="2:13" s="103" customFormat="1" x14ac:dyDescent="0.2">
      <c r="B44" s="12" t="s">
        <v>119</v>
      </c>
      <c r="K44" s="66">
        <v>165</v>
      </c>
      <c r="L44" s="12"/>
      <c r="M44" s="66">
        <v>405</v>
      </c>
    </row>
    <row r="45" spans="2:13" x14ac:dyDescent="0.2">
      <c r="B45" s="12"/>
      <c r="L45" s="12"/>
      <c r="M45" s="48"/>
    </row>
    <row r="46" spans="2:13" ht="13.5" thickBot="1" x14ac:dyDescent="0.25">
      <c r="B46" s="12" t="s">
        <v>71</v>
      </c>
      <c r="K46" s="27">
        <f>SUM(K41:K44)</f>
        <v>57925.94</v>
      </c>
      <c r="L46" s="12"/>
      <c r="M46" s="27">
        <f>SUM(M41:M44)</f>
        <v>65997.06</v>
      </c>
    </row>
    <row r="47" spans="2:13" ht="13.5" thickTop="1" x14ac:dyDescent="0.2"/>
    <row r="48" spans="2:13" x14ac:dyDescent="0.2">
      <c r="B48" s="76" t="s">
        <v>54</v>
      </c>
      <c r="C48" s="77"/>
      <c r="D48" s="77"/>
      <c r="E48" s="77"/>
      <c r="F48" s="77"/>
      <c r="G48" s="77"/>
      <c r="H48" s="77"/>
      <c r="I48" s="77"/>
      <c r="J48" s="77"/>
      <c r="K48" s="81"/>
      <c r="L48" s="82"/>
      <c r="M48" s="83"/>
    </row>
    <row r="49" spans="2:13" x14ac:dyDescent="0.2">
      <c r="B49" s="120"/>
      <c r="C49" s="121"/>
      <c r="D49" s="121"/>
      <c r="E49" s="121"/>
      <c r="F49" s="121"/>
      <c r="G49" s="121"/>
      <c r="H49" s="121"/>
      <c r="I49" s="121"/>
      <c r="J49" s="121"/>
      <c r="K49" s="121"/>
      <c r="L49" s="121"/>
      <c r="M49" s="122"/>
    </row>
    <row r="50" spans="2:13" x14ac:dyDescent="0.2">
      <c r="B50" s="120"/>
      <c r="C50" s="121"/>
      <c r="D50" s="121"/>
      <c r="E50" s="121"/>
      <c r="F50" s="121"/>
      <c r="G50" s="121"/>
      <c r="H50" s="121"/>
      <c r="I50" s="121"/>
      <c r="J50" s="121"/>
      <c r="K50" s="121"/>
      <c r="L50" s="121"/>
      <c r="M50" s="122"/>
    </row>
    <row r="51" spans="2:13" x14ac:dyDescent="0.2">
      <c r="B51" s="129"/>
      <c r="C51" s="124"/>
      <c r="D51" s="124"/>
      <c r="E51" s="124"/>
      <c r="F51" s="124"/>
      <c r="G51" s="124"/>
      <c r="H51" s="124"/>
      <c r="I51" s="124"/>
      <c r="J51" s="124"/>
      <c r="K51" s="124"/>
      <c r="L51" s="124"/>
      <c r="M51" s="125"/>
    </row>
    <row r="52" spans="2:13" x14ac:dyDescent="0.2">
      <c r="B52" s="18"/>
      <c r="C52" s="18"/>
      <c r="D52" s="18"/>
      <c r="E52" s="18"/>
      <c r="F52" s="18"/>
      <c r="G52" s="18"/>
      <c r="H52" s="18"/>
      <c r="I52" s="18"/>
      <c r="J52" s="18"/>
      <c r="K52" s="18"/>
      <c r="L52" s="18"/>
      <c r="M52" s="18"/>
    </row>
    <row r="53" spans="2:13" x14ac:dyDescent="0.2">
      <c r="B53" s="18"/>
      <c r="C53" s="18"/>
      <c r="D53" s="18"/>
      <c r="E53" s="18"/>
      <c r="F53" s="18"/>
      <c r="G53" s="18"/>
      <c r="H53" s="18"/>
      <c r="I53" s="18"/>
      <c r="J53" s="18"/>
      <c r="K53" s="18"/>
      <c r="L53" s="18"/>
      <c r="M53" s="18"/>
    </row>
    <row r="54" spans="2:13" x14ac:dyDescent="0.2">
      <c r="B54" s="18"/>
      <c r="C54" s="18"/>
      <c r="D54" s="18"/>
      <c r="E54" s="18"/>
      <c r="F54" s="18"/>
      <c r="G54" s="18"/>
      <c r="H54" s="18"/>
      <c r="I54" s="18"/>
      <c r="J54" s="18"/>
      <c r="K54" s="18"/>
      <c r="L54" s="18"/>
      <c r="M54" s="18"/>
    </row>
    <row r="55" spans="2:13" x14ac:dyDescent="0.2">
      <c r="B55" s="18"/>
      <c r="C55" s="18"/>
      <c r="D55" s="18"/>
      <c r="E55" s="18"/>
      <c r="F55" s="18"/>
      <c r="G55" s="18"/>
      <c r="H55" s="18"/>
      <c r="I55" s="18"/>
      <c r="J55" s="18"/>
      <c r="K55" s="18"/>
      <c r="L55" s="18"/>
      <c r="M55" s="18"/>
    </row>
    <row r="56" spans="2:13" x14ac:dyDescent="0.2">
      <c r="B56" s="18"/>
      <c r="C56" s="18"/>
      <c r="D56" s="18"/>
      <c r="E56" s="18"/>
      <c r="F56" s="18"/>
      <c r="G56" s="18"/>
      <c r="H56" s="18"/>
      <c r="I56" s="18"/>
      <c r="J56" s="18"/>
      <c r="K56" s="18"/>
      <c r="L56" s="18"/>
      <c r="M56" s="18"/>
    </row>
    <row r="57" spans="2:13" x14ac:dyDescent="0.2">
      <c r="B57" s="18"/>
      <c r="C57" s="18"/>
      <c r="D57" s="18"/>
      <c r="E57" s="18"/>
      <c r="F57" s="18"/>
      <c r="G57" s="18"/>
      <c r="H57" s="18"/>
      <c r="I57" s="18"/>
      <c r="J57" s="18"/>
      <c r="K57" s="18"/>
      <c r="L57" s="18"/>
      <c r="M57" s="18"/>
    </row>
    <row r="58" spans="2:13" x14ac:dyDescent="0.2">
      <c r="F58" s="28" t="s">
        <v>17</v>
      </c>
      <c r="G58" s="75">
        <v>6</v>
      </c>
      <c r="H58" s="18"/>
      <c r="I58" s="18"/>
      <c r="J58" s="18"/>
      <c r="K58" s="18"/>
      <c r="L58" s="18"/>
      <c r="M58" s="18"/>
    </row>
    <row r="59" spans="2:13" x14ac:dyDescent="0.2">
      <c r="B59" s="1" t="str">
        <f>B1</f>
        <v>Stichting vrienden van Vrijwaard</v>
      </c>
      <c r="H59" s="18"/>
      <c r="I59" s="18"/>
      <c r="J59" s="18"/>
      <c r="K59" s="18"/>
      <c r="L59" s="18"/>
      <c r="M59" s="18"/>
    </row>
    <row r="60" spans="2:13" x14ac:dyDescent="0.2">
      <c r="B60" s="31"/>
      <c r="C60" s="32"/>
      <c r="D60" s="32"/>
      <c r="E60" s="32"/>
      <c r="F60" s="32"/>
      <c r="G60" s="32"/>
      <c r="H60" s="32"/>
      <c r="I60" s="32"/>
      <c r="J60" s="32"/>
      <c r="K60" s="32"/>
      <c r="L60" s="32"/>
      <c r="M60" s="32"/>
    </row>
    <row r="61" spans="2:13" x14ac:dyDescent="0.2">
      <c r="B61" s="30"/>
      <c r="C61" s="19"/>
      <c r="D61" s="19"/>
      <c r="E61" s="19"/>
      <c r="F61" s="19"/>
      <c r="G61" s="19"/>
      <c r="H61" s="18"/>
      <c r="I61" s="18"/>
      <c r="J61" s="18"/>
      <c r="K61" s="18"/>
      <c r="L61" s="18"/>
      <c r="M61" s="18"/>
    </row>
    <row r="62" spans="2:13" x14ac:dyDescent="0.2">
      <c r="B62" s="18"/>
      <c r="C62" s="18"/>
      <c r="D62" s="18"/>
      <c r="E62" s="18"/>
      <c r="F62" s="18"/>
      <c r="G62" s="18"/>
      <c r="H62" s="18"/>
      <c r="I62" s="18"/>
      <c r="J62" s="18"/>
      <c r="K62" s="18"/>
      <c r="L62" s="18"/>
      <c r="M62" s="18"/>
    </row>
    <row r="63" spans="2:13" x14ac:dyDescent="0.2">
      <c r="B63" s="1" t="str">
        <f>B4</f>
        <v>1.1.5 TOELICHTING OP RESULTATENREKENING</v>
      </c>
      <c r="H63" s="18"/>
      <c r="I63" s="18"/>
      <c r="J63" s="18"/>
      <c r="K63" s="18"/>
      <c r="L63" s="18"/>
      <c r="M63" s="18"/>
    </row>
    <row r="65" spans="2:13" x14ac:dyDescent="0.2">
      <c r="B65" s="1"/>
    </row>
    <row r="67" spans="2:13" x14ac:dyDescent="0.2">
      <c r="B67" s="11" t="s">
        <v>36</v>
      </c>
      <c r="C67" s="35"/>
    </row>
    <row r="68" spans="2:13" x14ac:dyDescent="0.2">
      <c r="B68" s="11"/>
    </row>
    <row r="69" spans="2:13" x14ac:dyDescent="0.2">
      <c r="B69" s="22" t="s">
        <v>52</v>
      </c>
      <c r="K69" s="16">
        <f>K38</f>
        <v>2012</v>
      </c>
      <c r="L69" s="57"/>
      <c r="M69" s="16">
        <f>M38</f>
        <v>2011</v>
      </c>
    </row>
    <row r="70" spans="2:13" x14ac:dyDescent="0.2">
      <c r="K70" s="61" t="s">
        <v>10</v>
      </c>
      <c r="L70" s="61"/>
      <c r="M70" s="61" t="s">
        <v>10</v>
      </c>
    </row>
    <row r="71" spans="2:13" ht="13.5" customHeight="1" x14ac:dyDescent="0.2">
      <c r="I71" s="12"/>
      <c r="J71" s="12"/>
    </row>
    <row r="72" spans="2:13" x14ac:dyDescent="0.2">
      <c r="B72" t="s">
        <v>38</v>
      </c>
      <c r="I72" s="12"/>
      <c r="J72" s="12"/>
      <c r="K72" s="67">
        <v>3038.13</v>
      </c>
      <c r="L72" s="12"/>
      <c r="M72" s="67">
        <f>3077.53+118.04</f>
        <v>3195.57</v>
      </c>
    </row>
    <row r="73" spans="2:13" x14ac:dyDescent="0.2">
      <c r="B73" t="s">
        <v>0</v>
      </c>
      <c r="I73" s="12"/>
      <c r="J73" s="12"/>
      <c r="K73" s="66">
        <f>SUM(K72:K72)</f>
        <v>3038.13</v>
      </c>
      <c r="L73" s="12"/>
      <c r="M73" s="66">
        <f>SUM(M72:M72)</f>
        <v>3195.57</v>
      </c>
    </row>
    <row r="74" spans="2:13" x14ac:dyDescent="0.2">
      <c r="I74" s="12"/>
      <c r="J74" s="12"/>
      <c r="K74" s="12"/>
      <c r="L74" s="12"/>
      <c r="M74" s="12"/>
    </row>
    <row r="75" spans="2:13" x14ac:dyDescent="0.2">
      <c r="B75" t="s">
        <v>40</v>
      </c>
      <c r="I75" s="12"/>
      <c r="J75" s="12"/>
      <c r="K75" s="67">
        <v>0</v>
      </c>
      <c r="L75" s="12"/>
      <c r="M75" s="67">
        <v>0</v>
      </c>
    </row>
    <row r="76" spans="2:13" x14ac:dyDescent="0.2">
      <c r="B76" t="s">
        <v>1</v>
      </c>
      <c r="I76" s="12"/>
      <c r="J76" s="12"/>
      <c r="K76" s="66">
        <f>SUM(K75:K75)</f>
        <v>0</v>
      </c>
      <c r="L76" s="12"/>
      <c r="M76" s="66">
        <f>SUM(M75:M75)</f>
        <v>0</v>
      </c>
    </row>
    <row r="77" spans="2:13" x14ac:dyDescent="0.2">
      <c r="I77" s="12"/>
      <c r="J77" s="12"/>
      <c r="L77" s="12"/>
      <c r="M77" s="48"/>
    </row>
    <row r="78" spans="2:13" ht="13.5" thickBot="1" x14ac:dyDescent="0.25">
      <c r="B78" t="s">
        <v>39</v>
      </c>
      <c r="I78" s="12"/>
      <c r="J78" s="12"/>
      <c r="K78" s="27">
        <f>K73+K76</f>
        <v>3038.13</v>
      </c>
      <c r="L78" s="12"/>
      <c r="M78" s="27">
        <f>M73+M76</f>
        <v>3195.57</v>
      </c>
    </row>
    <row r="79" spans="2:13" ht="13.5" thickTop="1" x14ac:dyDescent="0.2">
      <c r="I79" s="12"/>
      <c r="J79" s="12"/>
      <c r="K79" s="25"/>
      <c r="L79" s="12"/>
      <c r="M79" s="25"/>
    </row>
    <row r="80" spans="2:13" x14ac:dyDescent="0.2">
      <c r="B80" s="76" t="s">
        <v>54</v>
      </c>
      <c r="C80" s="77"/>
      <c r="D80" s="77"/>
      <c r="E80" s="77"/>
      <c r="F80" s="77"/>
      <c r="G80" s="77"/>
      <c r="H80" s="77"/>
      <c r="I80" s="77"/>
      <c r="J80" s="77"/>
      <c r="K80" s="81"/>
      <c r="L80" s="82"/>
      <c r="M80" s="83"/>
    </row>
    <row r="81" spans="2:13" x14ac:dyDescent="0.2">
      <c r="B81" s="130"/>
      <c r="C81" s="121"/>
      <c r="D81" s="121"/>
      <c r="E81" s="121"/>
      <c r="F81" s="121"/>
      <c r="G81" s="121"/>
      <c r="H81" s="121"/>
      <c r="I81" s="121"/>
      <c r="J81" s="121"/>
      <c r="K81" s="121"/>
      <c r="L81" s="121"/>
      <c r="M81" s="122"/>
    </row>
    <row r="82" spans="2:13" x14ac:dyDescent="0.2">
      <c r="B82" s="130"/>
      <c r="C82" s="121"/>
      <c r="D82" s="121"/>
      <c r="E82" s="121"/>
      <c r="F82" s="121"/>
      <c r="G82" s="121"/>
      <c r="H82" s="121"/>
      <c r="I82" s="121"/>
      <c r="J82" s="121"/>
      <c r="K82" s="121"/>
      <c r="L82" s="121"/>
      <c r="M82" s="122"/>
    </row>
    <row r="83" spans="2:13" x14ac:dyDescent="0.2">
      <c r="B83" s="129"/>
      <c r="C83" s="124"/>
      <c r="D83" s="124"/>
      <c r="E83" s="124"/>
      <c r="F83" s="124"/>
      <c r="G83" s="124"/>
      <c r="H83" s="124"/>
      <c r="I83" s="124"/>
      <c r="J83" s="124"/>
      <c r="K83" s="124"/>
      <c r="L83" s="124"/>
      <c r="M83" s="125"/>
    </row>
    <row r="84" spans="2:13" x14ac:dyDescent="0.2">
      <c r="B84" s="18"/>
      <c r="C84" s="18"/>
      <c r="D84" s="18"/>
      <c r="E84" s="18"/>
      <c r="F84" s="18"/>
      <c r="G84" s="18"/>
      <c r="H84" s="18"/>
      <c r="I84" s="18"/>
      <c r="J84" s="18"/>
      <c r="K84" s="18"/>
      <c r="L84" s="18"/>
      <c r="M84" s="18"/>
    </row>
    <row r="85" spans="2:13" x14ac:dyDescent="0.2">
      <c r="I85" s="12"/>
      <c r="J85" s="12"/>
      <c r="K85" s="12"/>
      <c r="L85" s="12"/>
      <c r="M85" s="12"/>
    </row>
    <row r="86" spans="2:13" x14ac:dyDescent="0.2">
      <c r="B86" s="11" t="s">
        <v>66</v>
      </c>
      <c r="C86" s="22"/>
    </row>
    <row r="87" spans="2:13" x14ac:dyDescent="0.2">
      <c r="B87" s="11"/>
    </row>
    <row r="88" spans="2:13" x14ac:dyDescent="0.2">
      <c r="B88" s="22" t="s">
        <v>52</v>
      </c>
      <c r="K88" s="16">
        <f>K69</f>
        <v>2012</v>
      </c>
      <c r="L88" s="57"/>
      <c r="M88" s="16">
        <f>M69</f>
        <v>2011</v>
      </c>
    </row>
    <row r="89" spans="2:13" x14ac:dyDescent="0.2">
      <c r="K89" s="61" t="s">
        <v>10</v>
      </c>
      <c r="L89" s="61"/>
      <c r="M89" s="61" t="s">
        <v>10</v>
      </c>
    </row>
    <row r="90" spans="2:13" x14ac:dyDescent="0.2">
      <c r="I90" s="12"/>
      <c r="J90" s="12"/>
    </row>
    <row r="91" spans="2:13" x14ac:dyDescent="0.2">
      <c r="B91" t="s">
        <v>67</v>
      </c>
      <c r="I91" s="12"/>
      <c r="J91" s="12"/>
      <c r="K91" s="66" t="s">
        <v>72</v>
      </c>
      <c r="L91" s="12"/>
      <c r="M91" s="66" t="s">
        <v>72</v>
      </c>
    </row>
    <row r="92" spans="2:13" x14ac:dyDescent="0.2">
      <c r="B92" t="s">
        <v>68</v>
      </c>
      <c r="I92" s="12"/>
      <c r="J92" s="12"/>
      <c r="K92" s="66" t="s">
        <v>72</v>
      </c>
      <c r="L92" s="12"/>
      <c r="M92" s="66" t="s">
        <v>72</v>
      </c>
    </row>
    <row r="93" spans="2:13" x14ac:dyDescent="0.2">
      <c r="I93" s="12"/>
      <c r="J93" s="12"/>
      <c r="L93" s="12"/>
      <c r="M93" s="48"/>
    </row>
    <row r="94" spans="2:13" ht="13.5" thickBot="1" x14ac:dyDescent="0.25">
      <c r="B94" t="s">
        <v>69</v>
      </c>
      <c r="I94" s="12"/>
      <c r="J94" s="12"/>
      <c r="K94" s="27">
        <f>SUM(K91:K92)</f>
        <v>0</v>
      </c>
      <c r="L94" s="12"/>
      <c r="M94" s="27">
        <f>SUM(M91:M92)</f>
        <v>0</v>
      </c>
    </row>
    <row r="95" spans="2:13" ht="13.5" thickTop="1" x14ac:dyDescent="0.2">
      <c r="I95" s="12"/>
      <c r="J95" s="12"/>
      <c r="K95" s="12"/>
      <c r="L95" s="12"/>
      <c r="M95" s="12"/>
    </row>
    <row r="96" spans="2:13" x14ac:dyDescent="0.2">
      <c r="B96" s="76" t="s">
        <v>54</v>
      </c>
      <c r="C96" s="77"/>
      <c r="D96" s="77"/>
      <c r="E96" s="77"/>
      <c r="F96" s="77"/>
      <c r="G96" s="77"/>
      <c r="H96" s="77"/>
      <c r="I96" s="77"/>
      <c r="J96" s="77"/>
      <c r="K96" s="81"/>
      <c r="L96" s="82"/>
      <c r="M96" s="83"/>
    </row>
    <row r="97" spans="2:13" x14ac:dyDescent="0.2">
      <c r="B97" s="130"/>
      <c r="C97" s="121"/>
      <c r="D97" s="121"/>
      <c r="E97" s="121"/>
      <c r="F97" s="121"/>
      <c r="G97" s="121"/>
      <c r="H97" s="121"/>
      <c r="I97" s="121"/>
      <c r="J97" s="121"/>
      <c r="K97" s="121"/>
      <c r="L97" s="121"/>
      <c r="M97" s="122"/>
    </row>
    <row r="98" spans="2:13" x14ac:dyDescent="0.2">
      <c r="B98" s="130"/>
      <c r="C98" s="121"/>
      <c r="D98" s="121"/>
      <c r="E98" s="121"/>
      <c r="F98" s="121"/>
      <c r="G98" s="121"/>
      <c r="H98" s="121"/>
      <c r="I98" s="121"/>
      <c r="J98" s="121"/>
      <c r="K98" s="121"/>
      <c r="L98" s="121"/>
      <c r="M98" s="122"/>
    </row>
    <row r="99" spans="2:13" x14ac:dyDescent="0.2">
      <c r="B99" s="129"/>
      <c r="C99" s="124"/>
      <c r="D99" s="124"/>
      <c r="E99" s="124"/>
      <c r="F99" s="124"/>
      <c r="G99" s="124"/>
      <c r="H99" s="124"/>
      <c r="I99" s="124"/>
      <c r="J99" s="124"/>
      <c r="K99" s="124"/>
      <c r="L99" s="124"/>
      <c r="M99" s="125"/>
    </row>
    <row r="100" spans="2:13" x14ac:dyDescent="0.2">
      <c r="B100" s="18"/>
      <c r="C100" s="18"/>
      <c r="D100" s="18"/>
      <c r="E100" s="18"/>
      <c r="F100" s="18"/>
      <c r="G100" s="18"/>
      <c r="H100" s="18"/>
      <c r="I100" s="18"/>
      <c r="J100" s="18"/>
      <c r="K100" s="18"/>
      <c r="L100" s="18"/>
      <c r="M100" s="18"/>
    </row>
    <row r="101" spans="2:13" x14ac:dyDescent="0.2">
      <c r="B101" s="18"/>
      <c r="C101" s="18"/>
      <c r="D101" s="18"/>
      <c r="E101" s="18"/>
      <c r="F101" s="18"/>
      <c r="G101" s="18"/>
      <c r="H101" s="18"/>
      <c r="I101" s="18"/>
      <c r="J101" s="18"/>
      <c r="K101" s="18"/>
      <c r="L101" s="18"/>
      <c r="M101" s="18"/>
    </row>
    <row r="102" spans="2:13" x14ac:dyDescent="0.2">
      <c r="B102" s="18"/>
      <c r="C102" s="18"/>
      <c r="D102" s="18"/>
      <c r="E102" s="18"/>
      <c r="F102" s="18"/>
      <c r="G102" s="18"/>
      <c r="H102" s="18"/>
      <c r="I102" s="18"/>
      <c r="J102" s="18"/>
      <c r="K102" s="18"/>
      <c r="L102" s="18"/>
      <c r="M102" s="18"/>
    </row>
    <row r="103" spans="2:13" x14ac:dyDescent="0.2">
      <c r="B103" s="18"/>
      <c r="C103" s="18"/>
      <c r="D103" s="18"/>
      <c r="E103" s="18"/>
      <c r="F103" s="18"/>
      <c r="G103" s="18"/>
      <c r="H103" s="18"/>
      <c r="I103" s="18"/>
      <c r="J103" s="18"/>
      <c r="K103" s="18"/>
      <c r="L103" s="18"/>
      <c r="M103" s="18"/>
    </row>
    <row r="104" spans="2:13" x14ac:dyDescent="0.2">
      <c r="B104" s="18"/>
      <c r="C104" s="18"/>
      <c r="D104" s="18"/>
      <c r="E104" s="18"/>
      <c r="F104" s="18"/>
      <c r="G104" s="18"/>
      <c r="H104" s="18"/>
      <c r="I104" s="18"/>
      <c r="J104" s="18"/>
      <c r="K104" s="18"/>
      <c r="L104" s="18"/>
      <c r="M104" s="18"/>
    </row>
    <row r="105" spans="2:13" x14ac:dyDescent="0.2">
      <c r="B105" s="18"/>
      <c r="C105" s="18"/>
      <c r="D105" s="18"/>
      <c r="E105" s="18"/>
      <c r="F105" s="18"/>
      <c r="G105" s="18"/>
      <c r="H105" s="18"/>
      <c r="I105" s="18"/>
      <c r="J105" s="18"/>
      <c r="K105" s="18"/>
      <c r="L105" s="18"/>
      <c r="M105" s="18"/>
    </row>
    <row r="106" spans="2:13" x14ac:dyDescent="0.2">
      <c r="B106" s="18"/>
      <c r="C106" s="18"/>
      <c r="D106" s="18"/>
      <c r="E106" s="18"/>
      <c r="F106" s="18"/>
      <c r="G106" s="18"/>
      <c r="H106" s="18"/>
      <c r="I106" s="18"/>
      <c r="J106" s="18"/>
      <c r="K106" s="18"/>
      <c r="L106" s="18"/>
      <c r="M106" s="18"/>
    </row>
    <row r="107" spans="2:13" x14ac:dyDescent="0.2">
      <c r="B107" s="18"/>
      <c r="C107" s="18"/>
      <c r="D107" s="18"/>
      <c r="E107" s="18"/>
      <c r="F107" s="18"/>
      <c r="G107" s="18"/>
      <c r="H107" s="18"/>
      <c r="I107" s="18"/>
      <c r="J107" s="18"/>
      <c r="K107" s="18"/>
      <c r="L107" s="18"/>
      <c r="M107" s="18"/>
    </row>
    <row r="108" spans="2:13" x14ac:dyDescent="0.2">
      <c r="B108" s="18"/>
      <c r="C108" s="18"/>
      <c r="D108" s="18"/>
      <c r="E108" s="18"/>
      <c r="F108" s="18"/>
      <c r="G108" s="18"/>
      <c r="H108" s="18"/>
      <c r="I108" s="18"/>
      <c r="J108" s="18"/>
      <c r="K108" s="18"/>
      <c r="L108" s="18"/>
      <c r="M108" s="18"/>
    </row>
    <row r="109" spans="2:13" x14ac:dyDescent="0.2">
      <c r="B109" s="18"/>
      <c r="C109" s="18"/>
      <c r="D109" s="18"/>
      <c r="E109" s="18"/>
      <c r="F109" s="18"/>
      <c r="G109" s="18"/>
      <c r="H109" s="18"/>
      <c r="I109" s="18"/>
      <c r="J109" s="18"/>
      <c r="K109" s="18"/>
      <c r="L109" s="18"/>
      <c r="M109" s="18"/>
    </row>
    <row r="110" spans="2:13" x14ac:dyDescent="0.2">
      <c r="B110" s="18"/>
      <c r="C110" s="18"/>
      <c r="D110" s="18"/>
      <c r="E110" s="18"/>
      <c r="F110" s="18"/>
      <c r="G110" s="18"/>
      <c r="H110" s="18"/>
      <c r="I110" s="18"/>
      <c r="J110" s="18"/>
      <c r="K110" s="18"/>
      <c r="L110" s="18"/>
      <c r="M110" s="18"/>
    </row>
    <row r="111" spans="2:13" x14ac:dyDescent="0.2">
      <c r="B111" s="18"/>
      <c r="C111" s="18"/>
      <c r="D111" s="18"/>
      <c r="E111" s="18"/>
      <c r="F111" s="18"/>
      <c r="G111" s="18"/>
      <c r="H111" s="18"/>
      <c r="I111" s="18"/>
      <c r="J111" s="18"/>
      <c r="K111" s="18"/>
      <c r="L111" s="18"/>
      <c r="M111" s="18"/>
    </row>
    <row r="112" spans="2:13" x14ac:dyDescent="0.2">
      <c r="B112" s="18"/>
      <c r="C112" s="18"/>
      <c r="D112" s="18"/>
      <c r="E112" s="18"/>
      <c r="F112" s="18"/>
      <c r="G112" s="18"/>
      <c r="H112" s="18"/>
      <c r="I112" s="18"/>
      <c r="J112" s="18"/>
      <c r="K112" s="18"/>
      <c r="L112" s="18"/>
      <c r="M112" s="18"/>
    </row>
    <row r="113" spans="2:13" x14ac:dyDescent="0.2">
      <c r="B113" s="18"/>
      <c r="C113" s="18"/>
      <c r="D113" s="18"/>
      <c r="E113" s="18"/>
      <c r="F113" s="18"/>
      <c r="G113" s="18"/>
      <c r="H113" s="18"/>
      <c r="I113" s="18"/>
      <c r="J113" s="18"/>
      <c r="K113" s="18"/>
      <c r="L113" s="18"/>
      <c r="M113" s="18"/>
    </row>
    <row r="114" spans="2:13" x14ac:dyDescent="0.2">
      <c r="B114" s="18"/>
      <c r="C114" s="18"/>
      <c r="D114" s="18"/>
      <c r="E114" s="18"/>
      <c r="F114" s="18"/>
      <c r="G114" s="18"/>
      <c r="H114" s="18"/>
      <c r="I114" s="18"/>
      <c r="J114" s="18"/>
      <c r="K114" s="18"/>
      <c r="L114" s="18"/>
      <c r="M114" s="18"/>
    </row>
    <row r="115" spans="2:13" x14ac:dyDescent="0.2">
      <c r="B115" s="18"/>
      <c r="C115" s="18"/>
      <c r="D115" s="18"/>
      <c r="E115" s="18"/>
      <c r="F115" s="18"/>
      <c r="G115" s="18"/>
      <c r="H115" s="18"/>
      <c r="I115" s="18"/>
      <c r="J115" s="18"/>
      <c r="K115" s="18"/>
      <c r="L115" s="18"/>
      <c r="M115" s="18"/>
    </row>
    <row r="116" spans="2:13" x14ac:dyDescent="0.2">
      <c r="B116" s="18"/>
      <c r="C116" s="18"/>
      <c r="D116" s="18"/>
      <c r="E116" s="18"/>
      <c r="F116" s="18"/>
      <c r="G116" s="18"/>
      <c r="H116" s="18"/>
      <c r="I116" s="18"/>
      <c r="J116" s="18"/>
      <c r="K116" s="18"/>
      <c r="L116" s="18"/>
      <c r="M116" s="18"/>
    </row>
    <row r="117" spans="2:13" x14ac:dyDescent="0.2">
      <c r="B117" s="18"/>
      <c r="C117" s="18"/>
      <c r="D117" s="18"/>
      <c r="E117" s="18"/>
      <c r="F117" s="18"/>
      <c r="G117" s="18"/>
      <c r="H117" s="18"/>
      <c r="I117" s="18"/>
      <c r="J117" s="18"/>
      <c r="K117" s="18"/>
      <c r="L117" s="18"/>
      <c r="M117" s="18"/>
    </row>
    <row r="118" spans="2:13" x14ac:dyDescent="0.2">
      <c r="B118" s="18"/>
      <c r="C118" s="18"/>
      <c r="D118" s="18"/>
      <c r="E118" s="18"/>
      <c r="F118" s="18"/>
      <c r="G118" s="18"/>
      <c r="H118" s="18"/>
      <c r="I118" s="18"/>
      <c r="J118" s="18"/>
      <c r="K118" s="18"/>
      <c r="L118" s="18"/>
      <c r="M118" s="18"/>
    </row>
    <row r="119" spans="2:13" x14ac:dyDescent="0.2">
      <c r="B119" s="18"/>
      <c r="C119" s="18"/>
      <c r="D119" s="18"/>
      <c r="E119" s="18"/>
      <c r="F119" s="18"/>
      <c r="G119" s="18"/>
      <c r="H119" s="18"/>
      <c r="I119" s="18"/>
      <c r="J119" s="18"/>
      <c r="K119" s="18"/>
      <c r="L119" s="18"/>
      <c r="M119" s="18"/>
    </row>
    <row r="120" spans="2:13" x14ac:dyDescent="0.2">
      <c r="B120" s="18"/>
      <c r="C120" s="18"/>
      <c r="D120" s="18"/>
      <c r="E120" s="18"/>
      <c r="F120" s="18"/>
      <c r="G120" s="18"/>
      <c r="H120" s="18"/>
      <c r="I120" s="18"/>
      <c r="J120" s="18"/>
      <c r="K120" s="18"/>
      <c r="L120" s="18"/>
      <c r="M120" s="18"/>
    </row>
    <row r="121" spans="2:13" x14ac:dyDescent="0.2">
      <c r="B121" s="18"/>
      <c r="C121" s="18"/>
      <c r="D121" s="18"/>
      <c r="E121" s="18"/>
      <c r="F121" s="18"/>
      <c r="G121" s="18"/>
      <c r="H121" s="18"/>
      <c r="I121" s="18"/>
      <c r="J121" s="18"/>
      <c r="K121" s="18"/>
      <c r="L121" s="18"/>
      <c r="M121" s="18"/>
    </row>
    <row r="122" spans="2:13" x14ac:dyDescent="0.2">
      <c r="I122" s="12"/>
      <c r="J122" s="12"/>
      <c r="K122" s="12"/>
      <c r="L122" s="12"/>
      <c r="M122" s="12"/>
    </row>
    <row r="123" spans="2:13" x14ac:dyDescent="0.2">
      <c r="I123" s="12"/>
      <c r="J123" s="12"/>
      <c r="K123" s="12"/>
      <c r="L123" s="12"/>
      <c r="M123" s="12"/>
    </row>
    <row r="124" spans="2:13" x14ac:dyDescent="0.2">
      <c r="I124" s="12"/>
      <c r="J124" s="12"/>
      <c r="K124" s="12"/>
      <c r="L124" s="12"/>
      <c r="M124" s="12"/>
    </row>
    <row r="125" spans="2:13" x14ac:dyDescent="0.2">
      <c r="I125" s="12"/>
      <c r="J125" s="12"/>
      <c r="K125" s="12"/>
      <c r="L125" s="12"/>
      <c r="M125" s="12"/>
    </row>
    <row r="126" spans="2:13" x14ac:dyDescent="0.2">
      <c r="I126" s="12"/>
      <c r="J126" s="12"/>
      <c r="K126" s="12"/>
      <c r="L126" s="12"/>
      <c r="M126" s="12"/>
    </row>
    <row r="127" spans="2:13" x14ac:dyDescent="0.2">
      <c r="I127" s="12"/>
      <c r="J127" s="12"/>
      <c r="K127" s="12"/>
      <c r="L127" s="12"/>
      <c r="M127" s="12"/>
    </row>
    <row r="128" spans="2:13" x14ac:dyDescent="0.2">
      <c r="B128" s="18"/>
      <c r="C128" s="18"/>
      <c r="D128" s="18"/>
      <c r="E128" s="18"/>
      <c r="F128" s="28" t="s">
        <v>17</v>
      </c>
      <c r="G128" s="75">
        <v>7</v>
      </c>
      <c r="H128" s="18"/>
      <c r="I128" s="18"/>
      <c r="J128" s="18"/>
      <c r="K128" s="18"/>
      <c r="L128" s="18"/>
      <c r="M128" s="18"/>
    </row>
  </sheetData>
  <mergeCells count="12">
    <mergeCell ref="B19:M19"/>
    <mergeCell ref="B20:M20"/>
    <mergeCell ref="B21:M21"/>
    <mergeCell ref="B99:M99"/>
    <mergeCell ref="B49:M49"/>
    <mergeCell ref="B83:M83"/>
    <mergeCell ref="B98:M98"/>
    <mergeCell ref="B81:M81"/>
    <mergeCell ref="B51:M51"/>
    <mergeCell ref="B50:M50"/>
    <mergeCell ref="B82:M82"/>
    <mergeCell ref="B97:M97"/>
  </mergeCells>
  <phoneticPr fontId="0" type="noConversion"/>
  <conditionalFormatting sqref="G128 K91:K92 M91:M92 M75:M76 K75:K76 K72:K73 G58 K41:K44 K13 M13 M41:M44 M72:M73">
    <cfRule type="expression" dxfId="1" priority="4" stopIfTrue="1">
      <formula>ISBLANK(G13)</formula>
    </cfRule>
  </conditionalFormatting>
  <pageMargins left="0.39370078740157483" right="0.39370078740157483" top="0.39370078740157483" bottom="0.19685039370078741" header="0.51181102362204722" footer="0.51181102362204722"/>
  <pageSetup paperSize="9" scale="83" orientation="portrait" r:id="rId1"/>
  <headerFooter alignWithMargins="0"/>
  <rowBreaks count="1" manualBreakCount="1">
    <brk id="5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0"/>
  <sheetViews>
    <sheetView view="pageBreakPreview" zoomScale="80" zoomScaleNormal="70" workbookViewId="0">
      <selection activeCell="B14" sqref="B14"/>
    </sheetView>
  </sheetViews>
  <sheetFormatPr defaultRowHeight="12.75" x14ac:dyDescent="0.2"/>
  <cols>
    <col min="1" max="1" width="2.85546875" customWidth="1"/>
  </cols>
  <sheetData>
    <row r="1" spans="2:11" x14ac:dyDescent="0.2">
      <c r="B1" s="1" t="str">
        <f>inhoud!B1</f>
        <v>Stichting vrienden van Vrijwaard</v>
      </c>
    </row>
    <row r="2" spans="2:11" x14ac:dyDescent="0.2">
      <c r="B2" s="7"/>
      <c r="C2" s="6"/>
      <c r="D2" s="6"/>
      <c r="E2" s="6"/>
      <c r="F2" s="6"/>
      <c r="G2" s="6"/>
      <c r="H2" s="6"/>
      <c r="I2" s="6"/>
      <c r="J2" s="53"/>
      <c r="K2" s="53"/>
    </row>
    <row r="7" spans="2:11" x14ac:dyDescent="0.2">
      <c r="B7" s="1"/>
    </row>
    <row r="9" spans="2:11" ht="15" x14ac:dyDescent="0.25">
      <c r="B9" s="49"/>
    </row>
    <row r="10" spans="2:11" ht="15" x14ac:dyDescent="0.25">
      <c r="B10" s="49"/>
    </row>
    <row r="11" spans="2:11" ht="14.25" x14ac:dyDescent="0.2">
      <c r="B11" s="50"/>
      <c r="C11" s="36"/>
      <c r="D11" s="36"/>
      <c r="E11" s="36"/>
      <c r="F11" s="36"/>
      <c r="G11" s="36"/>
      <c r="H11" s="36"/>
      <c r="I11" s="36"/>
    </row>
    <row r="12" spans="2:11" ht="14.25" x14ac:dyDescent="0.2">
      <c r="B12" s="50"/>
      <c r="C12" s="36"/>
      <c r="D12" s="36"/>
      <c r="E12" s="36"/>
      <c r="F12" s="36"/>
      <c r="G12" s="36"/>
      <c r="H12" s="36"/>
      <c r="I12" s="36"/>
    </row>
    <row r="13" spans="2:11" ht="30.75" x14ac:dyDescent="0.4">
      <c r="B13" s="84" t="s">
        <v>98</v>
      </c>
      <c r="C13" s="36"/>
      <c r="D13" s="36"/>
      <c r="E13" s="36"/>
      <c r="F13" s="36"/>
      <c r="G13" s="36"/>
      <c r="H13" s="36"/>
      <c r="I13" s="36"/>
    </row>
    <row r="14" spans="2:11" ht="15" x14ac:dyDescent="0.25">
      <c r="B14" s="51"/>
      <c r="C14" s="36"/>
      <c r="D14" s="36"/>
      <c r="E14" s="36"/>
      <c r="F14" s="36"/>
      <c r="G14" s="36"/>
      <c r="H14" s="36"/>
      <c r="I14" s="36"/>
    </row>
    <row r="15" spans="2:11" ht="15" x14ac:dyDescent="0.25">
      <c r="B15" s="51"/>
      <c r="C15" s="36"/>
      <c r="D15" s="36"/>
      <c r="E15" s="36"/>
      <c r="F15" s="36"/>
      <c r="G15" s="36"/>
      <c r="H15" s="36"/>
      <c r="I15" s="36"/>
    </row>
    <row r="16" spans="2:11" ht="15" x14ac:dyDescent="0.25">
      <c r="B16" s="51"/>
      <c r="C16" s="36"/>
      <c r="D16" s="36"/>
      <c r="E16" s="36"/>
      <c r="F16" s="36"/>
      <c r="G16" s="36"/>
      <c r="H16" s="36"/>
      <c r="I16" s="36"/>
    </row>
    <row r="17" spans="2:9" ht="14.25" x14ac:dyDescent="0.2">
      <c r="B17" s="50"/>
    </row>
    <row r="18" spans="2:9" ht="14.25" x14ac:dyDescent="0.2">
      <c r="B18" s="50"/>
    </row>
    <row r="19" spans="2:9" ht="14.25" x14ac:dyDescent="0.2">
      <c r="B19" s="50"/>
      <c r="C19" s="36"/>
      <c r="D19" s="36"/>
      <c r="E19" s="36"/>
      <c r="F19" s="36"/>
      <c r="G19" s="36"/>
      <c r="H19" s="36"/>
      <c r="I19" s="36"/>
    </row>
    <row r="20" spans="2:9" ht="14.25" x14ac:dyDescent="0.2">
      <c r="B20" s="50"/>
      <c r="C20" s="36"/>
      <c r="D20" s="36"/>
      <c r="E20" s="36"/>
      <c r="F20" s="36"/>
      <c r="G20" s="36"/>
      <c r="H20" s="36"/>
      <c r="I20" s="36"/>
    </row>
    <row r="21" spans="2:9" ht="15" x14ac:dyDescent="0.25">
      <c r="B21" s="49"/>
      <c r="C21" s="36"/>
      <c r="D21" s="36"/>
      <c r="E21" s="36"/>
      <c r="F21" s="36"/>
      <c r="G21" s="36"/>
      <c r="H21" s="36"/>
      <c r="I21" s="36"/>
    </row>
    <row r="22" spans="2:9" ht="14.25" x14ac:dyDescent="0.2">
      <c r="B22" s="50"/>
      <c r="C22" s="36"/>
      <c r="D22" s="36"/>
      <c r="E22" s="36"/>
      <c r="F22" s="36"/>
      <c r="G22" s="36"/>
      <c r="H22" s="36"/>
      <c r="I22" s="36"/>
    </row>
    <row r="23" spans="2:9" ht="14.25" x14ac:dyDescent="0.2">
      <c r="B23" s="50"/>
    </row>
    <row r="24" spans="2:9" ht="14.25" x14ac:dyDescent="0.2">
      <c r="B24" s="50"/>
    </row>
    <row r="25" spans="2:9" ht="14.25" x14ac:dyDescent="0.2">
      <c r="B25" s="50"/>
      <c r="C25" s="36"/>
      <c r="D25" s="36"/>
      <c r="E25" s="36"/>
      <c r="F25" s="36"/>
      <c r="G25" s="36"/>
      <c r="H25" s="36"/>
    </row>
    <row r="26" spans="2:9" ht="14.25" x14ac:dyDescent="0.2">
      <c r="B26" s="50"/>
      <c r="C26" s="36"/>
      <c r="D26" s="36"/>
      <c r="E26" s="36"/>
      <c r="F26" s="36"/>
      <c r="G26" s="36"/>
      <c r="H26" s="36"/>
    </row>
    <row r="27" spans="2:9" ht="14.25" x14ac:dyDescent="0.2">
      <c r="B27" s="50"/>
      <c r="C27" s="36"/>
      <c r="D27" s="36"/>
      <c r="E27" s="36"/>
      <c r="F27" s="36"/>
      <c r="G27" s="36"/>
      <c r="H27" s="36"/>
    </row>
    <row r="28" spans="2:9" ht="15" x14ac:dyDescent="0.25">
      <c r="B28" s="49"/>
    </row>
    <row r="29" spans="2:9" ht="14.25" x14ac:dyDescent="0.2">
      <c r="B29" s="50"/>
    </row>
    <row r="30" spans="2:9" ht="14.25" x14ac:dyDescent="0.2">
      <c r="B30" s="50"/>
      <c r="C30" s="36"/>
      <c r="D30" s="36"/>
      <c r="E30" s="36"/>
      <c r="F30" s="36"/>
      <c r="G30" s="36"/>
      <c r="H30" s="36"/>
    </row>
    <row r="31" spans="2:9" ht="14.25" x14ac:dyDescent="0.2">
      <c r="B31" s="50"/>
      <c r="C31" s="36"/>
      <c r="D31" s="36"/>
      <c r="E31" s="36"/>
      <c r="F31" s="36"/>
      <c r="G31" s="36"/>
      <c r="H31" s="36"/>
    </row>
    <row r="32" spans="2:9" ht="14.25" x14ac:dyDescent="0.2">
      <c r="B32" s="50"/>
      <c r="C32" s="36"/>
      <c r="D32" s="36"/>
      <c r="E32" s="36"/>
      <c r="F32" s="36"/>
      <c r="G32" s="36"/>
      <c r="H32" s="36"/>
    </row>
    <row r="33" spans="2:9" ht="14.25" x14ac:dyDescent="0.2">
      <c r="B33" s="50"/>
      <c r="C33" s="36"/>
      <c r="D33" s="36"/>
      <c r="E33" s="36"/>
      <c r="F33" s="36"/>
      <c r="G33" s="36"/>
      <c r="H33" s="36"/>
    </row>
    <row r="34" spans="2:9" ht="14.25" x14ac:dyDescent="0.2">
      <c r="B34" s="50"/>
      <c r="C34" s="36"/>
      <c r="D34" s="36"/>
      <c r="E34" s="36"/>
      <c r="F34" s="36"/>
      <c r="G34" s="36"/>
      <c r="H34" s="36"/>
    </row>
    <row r="35" spans="2:9" ht="14.25" x14ac:dyDescent="0.2">
      <c r="B35" s="52"/>
    </row>
    <row r="36" spans="2:9" x14ac:dyDescent="0.2">
      <c r="B36" s="1"/>
    </row>
    <row r="37" spans="2:9" x14ac:dyDescent="0.2">
      <c r="B37" s="36"/>
      <c r="C37" s="36"/>
      <c r="D37" s="36"/>
      <c r="E37" s="36"/>
      <c r="F37" s="36"/>
      <c r="G37" s="36"/>
      <c r="H37" s="36"/>
      <c r="I37" s="36"/>
    </row>
    <row r="38" spans="2:9" x14ac:dyDescent="0.2">
      <c r="B38" s="36"/>
      <c r="C38" s="36"/>
      <c r="D38" s="36"/>
      <c r="E38" s="36"/>
      <c r="F38" s="36"/>
      <c r="G38" s="36"/>
      <c r="H38" s="36"/>
      <c r="I38" s="36"/>
    </row>
    <row r="39" spans="2:9" x14ac:dyDescent="0.2">
      <c r="B39" s="36"/>
      <c r="C39" s="36"/>
      <c r="D39" s="36"/>
      <c r="E39" s="36"/>
      <c r="F39" s="36"/>
      <c r="G39" s="36"/>
      <c r="H39" s="36"/>
      <c r="I39" s="36"/>
    </row>
    <row r="40" spans="2:9" x14ac:dyDescent="0.2">
      <c r="B40" s="36"/>
      <c r="C40" s="36"/>
      <c r="D40" s="36"/>
      <c r="E40" s="36"/>
      <c r="F40" s="36"/>
      <c r="G40" s="36"/>
      <c r="H40" s="36"/>
      <c r="I40" s="36"/>
    </row>
    <row r="42" spans="2:9" x14ac:dyDescent="0.2">
      <c r="B42" s="1"/>
    </row>
    <row r="43" spans="2:9" x14ac:dyDescent="0.2">
      <c r="B43" s="36"/>
      <c r="C43" s="36"/>
      <c r="D43" s="36"/>
      <c r="E43" s="36"/>
      <c r="F43" s="36"/>
      <c r="G43" s="36"/>
      <c r="H43" s="36"/>
      <c r="I43" s="36"/>
    </row>
    <row r="44" spans="2:9" x14ac:dyDescent="0.2">
      <c r="B44" s="36"/>
      <c r="C44" s="36"/>
      <c r="D44" s="36"/>
      <c r="E44" s="36"/>
      <c r="F44" s="36"/>
      <c r="G44" s="36"/>
      <c r="H44" s="36"/>
      <c r="I44" s="36"/>
    </row>
    <row r="45" spans="2:9" x14ac:dyDescent="0.2">
      <c r="B45" s="36"/>
      <c r="C45" s="36"/>
      <c r="D45" s="36"/>
      <c r="E45" s="36"/>
      <c r="F45" s="36"/>
      <c r="G45" s="36"/>
      <c r="H45" s="36"/>
      <c r="I45" s="36"/>
    </row>
    <row r="46" spans="2:9" x14ac:dyDescent="0.2">
      <c r="B46" s="36"/>
      <c r="C46" s="36"/>
      <c r="D46" s="36"/>
      <c r="E46" s="36"/>
      <c r="F46" s="36"/>
      <c r="G46" s="36"/>
      <c r="H46" s="36"/>
      <c r="I46" s="36"/>
    </row>
    <row r="80" spans="5:5" x14ac:dyDescent="0.2">
      <c r="E80" s="28"/>
    </row>
  </sheetData>
  <phoneticPr fontId="0" type="noConversion"/>
  <pageMargins left="0.39370078740157483" right="0.39370078740157483" top="0.39370078740157483" bottom="0.39370078740157483" header="0.51181102362204722" footer="0.51181102362204722"/>
  <pageSetup paperSize="9" fitToWidth="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10</vt:i4>
      </vt:variant>
    </vt:vector>
  </HeadingPairs>
  <TitlesOfParts>
    <vt:vector size="20" baseType="lpstr">
      <vt:lpstr>voorblad</vt:lpstr>
      <vt:lpstr>inhoud</vt:lpstr>
      <vt:lpstr>1.1 jaarrek. (voor)</vt:lpstr>
      <vt:lpstr>1.1.1 balans</vt:lpstr>
      <vt:lpstr>1.1.2 res.rek.</vt:lpstr>
      <vt:lpstr>1.1.3 waard.grondsl.</vt:lpstr>
      <vt:lpstr>1.1.4 toel. balans</vt:lpstr>
      <vt:lpstr>1.1.5 toel. res.rek.</vt:lpstr>
      <vt:lpstr>1.2 overige geg. (voor)</vt:lpstr>
      <vt:lpstr>1.2 Overige gegevens</vt:lpstr>
      <vt:lpstr>'1.1 jaarrek. (voor)'!Afdrukbereik</vt:lpstr>
      <vt:lpstr>'1.1.1 balans'!Afdrukbereik</vt:lpstr>
      <vt:lpstr>'1.1.2 res.rek.'!Afdrukbereik</vt:lpstr>
      <vt:lpstr>'1.1.3 waard.grondsl.'!Afdrukbereik</vt:lpstr>
      <vt:lpstr>'1.1.4 toel. balans'!Afdrukbereik</vt:lpstr>
      <vt:lpstr>'1.1.5 toel. res.rek.'!Afdrukbereik</vt:lpstr>
      <vt:lpstr>'1.2 overige geg. (voor)'!Afdrukbereik</vt:lpstr>
      <vt:lpstr>'1.2 Overige gegevens'!Afdrukbereik</vt:lpstr>
      <vt:lpstr>inhoud!Afdrukbereik</vt:lpstr>
      <vt:lpstr>voorblad!Afdrukbereik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Laan, Simone (NL - Alkmaar)</dc:creator>
  <cp:lastModifiedBy>Jym Chan ,HEAD, Vrijwaard</cp:lastModifiedBy>
  <cp:lastPrinted>2012-03-07T16:49:49Z</cp:lastPrinted>
  <dcterms:created xsi:type="dcterms:W3CDTF">2001-04-04T11:13:51Z</dcterms:created>
  <dcterms:modified xsi:type="dcterms:W3CDTF">2013-02-22T10:32:06Z</dcterms:modified>
</cp:coreProperties>
</file>