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7\Documents\St. Ruinen 1865\Jaarstukken\"/>
    </mc:Choice>
  </mc:AlternateContent>
  <xr:revisionPtr revIDLastSave="0" documentId="13_ncr:1_{3F7D9901-F943-4886-94D6-41DDFB8B79EC}" xr6:coauthVersionLast="47" xr6:coauthVersionMax="47" xr10:uidLastSave="{00000000-0000-0000-0000-000000000000}"/>
  <bookViews>
    <workbookView xWindow="-120" yWindow="-120" windowWidth="19440" windowHeight="11640" tabRatio="599" activeTab="3" xr2:uid="{00000000-000D-0000-FFFF-FFFF00000000}"/>
  </bookViews>
  <sheets>
    <sheet name="activa" sheetId="1" r:id="rId1"/>
    <sheet name="passiva" sheetId="2" r:id="rId2"/>
    <sheet name="Exploitatie" sheetId="3" r:id="rId3"/>
    <sheet name="Begroting 2024" sheetId="8" r:id="rId4"/>
  </sheets>
  <calcPr calcId="181029"/>
</workbook>
</file>

<file path=xl/calcChain.xml><?xml version="1.0" encoding="utf-8"?>
<calcChain xmlns="http://schemas.openxmlformats.org/spreadsheetml/2006/main">
  <c r="G23" i="3" l="1"/>
  <c r="D19" i="1"/>
  <c r="C19" i="1" l="1"/>
  <c r="G18" i="3" l="1"/>
  <c r="D22" i="8"/>
  <c r="D13" i="8"/>
  <c r="D25" i="8"/>
  <c r="B31" i="3"/>
  <c r="G28" i="3"/>
  <c r="D16" i="2"/>
  <c r="C21" i="2"/>
  <c r="D27" i="3" l="1"/>
  <c r="G29" i="3" l="1"/>
  <c r="G30" i="3" s="1"/>
  <c r="D29" i="3" s="1"/>
  <c r="C23" i="2" s="1"/>
  <c r="C26" i="2" s="1"/>
  <c r="C7" i="2" s="1"/>
  <c r="C16" i="2" s="1"/>
  <c r="D31" i="3"/>
  <c r="A2" i="3"/>
</calcChain>
</file>

<file path=xl/sharedStrings.xml><?xml version="1.0" encoding="utf-8"?>
<sst xmlns="http://schemas.openxmlformats.org/spreadsheetml/2006/main" count="187" uniqueCount="65">
  <si>
    <t xml:space="preserve"> </t>
  </si>
  <si>
    <t>Activa</t>
  </si>
  <si>
    <t xml:space="preserve">Rente </t>
  </si>
  <si>
    <t>Giften</t>
  </si>
  <si>
    <t>Totaal aan giften</t>
  </si>
  <si>
    <t>Onkosten</t>
  </si>
  <si>
    <t>ontvangsten</t>
  </si>
  <si>
    <t>uitgaven</t>
  </si>
  <si>
    <t>Passiva</t>
  </si>
  <si>
    <t>Crediteuren</t>
  </si>
  <si>
    <t xml:space="preserve">Nut en Genoegen </t>
  </si>
  <si>
    <t>Aandelenfonds</t>
  </si>
  <si>
    <t>Kosten</t>
  </si>
  <si>
    <t>Stichting Ruinen 1865</t>
  </si>
  <si>
    <t>Adm kosten</t>
  </si>
  <si>
    <t xml:space="preserve">                   Toelichting kosten</t>
  </si>
  <si>
    <t>Eigen Vermogen</t>
  </si>
  <si>
    <t>Voordelig saldo</t>
  </si>
  <si>
    <t>Winst</t>
  </si>
  <si>
    <t>B</t>
  </si>
  <si>
    <t>Rek crt ING</t>
  </si>
  <si>
    <t xml:space="preserve"> Effectenrekening ING</t>
  </si>
  <si>
    <t xml:space="preserve"> Debiteuren</t>
  </si>
  <si>
    <t>Couponrente</t>
  </si>
  <si>
    <t>Dividend</t>
  </si>
  <si>
    <t xml:space="preserve"> Spaarekening ING</t>
  </si>
  <si>
    <t>Teruggaaf dividendbelasting</t>
  </si>
  <si>
    <t>Vermogen 2023</t>
  </si>
  <si>
    <t>Schaapskooi</t>
  </si>
  <si>
    <t>St. Duofiets De Wolden</t>
  </si>
  <si>
    <t>Jeugdsoos Pesse</t>
  </si>
  <si>
    <t>Winst ING portefeuille</t>
  </si>
  <si>
    <t xml:space="preserve">  Kas</t>
  </si>
  <si>
    <r>
      <t xml:space="preserve">              </t>
    </r>
    <r>
      <rPr>
        <b/>
        <sz val="11"/>
        <rFont val="Gadugi"/>
        <family val="2"/>
      </rPr>
      <t>Exploitatie 2024</t>
    </r>
  </si>
  <si>
    <t>Financiële begroting 2024</t>
  </si>
  <si>
    <t>Rendement 2024</t>
  </si>
  <si>
    <t>Winst Rabocertificaat</t>
  </si>
  <si>
    <t>St. Hostorie</t>
  </si>
  <si>
    <t>Vrouwenvan Nu</t>
  </si>
  <si>
    <t>De Karstenhoeve</t>
  </si>
  <si>
    <t>St. Dorsclub Ruinen</t>
  </si>
  <si>
    <t>Judovereniging Ruinen</t>
  </si>
  <si>
    <t>Ouderensoos Pesse</t>
  </si>
  <si>
    <t>Dorpshuis Ansen</t>
  </si>
  <si>
    <t>Dorpshuis Echten</t>
  </si>
  <si>
    <t>Oudejaarsfeest Oosteinde</t>
  </si>
  <si>
    <t>Hersengymnastiek</t>
  </si>
  <si>
    <t>De Pioniers</t>
  </si>
  <si>
    <t>Rabo Certificaten</t>
  </si>
  <si>
    <t>Gelddeel  ING Port</t>
  </si>
  <si>
    <t>Gelddeel Portefeuille EIG.Port</t>
  </si>
  <si>
    <t>Winst 2024</t>
  </si>
  <si>
    <t>Vermogen 2024</t>
  </si>
  <si>
    <t>Evenemententerr Ruinen</t>
  </si>
  <si>
    <t>Verg. kosten</t>
  </si>
  <si>
    <t>Kosten effecten EP</t>
  </si>
  <si>
    <t>Kosten ING Port</t>
  </si>
  <si>
    <t>Bestuursverz</t>
  </si>
  <si>
    <t>Alg. kosten</t>
  </si>
  <si>
    <t>Bankkosten</t>
  </si>
  <si>
    <t>Verrekening verkoop aandelen</t>
  </si>
  <si>
    <t>Bijdrage Graven</t>
  </si>
  <si>
    <t>Bestuurskst</t>
  </si>
  <si>
    <t>Betalingsverschil</t>
  </si>
  <si>
    <t>Giften begroot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</si>
</sst>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-* #,##0.00\ &quot;fl&quot;_-;\-* #,##0.00\ &quot;fl&quot;_-;_-* &quot;-&quot;??\ &quot;fl&quot;_-;_-@_-"/>
    <numFmt numFmtId="166" formatCode="[$-413]d\ mmmm\ yyyy;@"/>
  </numFmts>
  <fonts count="2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1"/>
      <name val="Arial"/>
      <family val="2"/>
    </font>
    <font>
      <sz val="10"/>
      <name val="Comic Sans MS"/>
      <family val="4"/>
    </font>
    <font>
      <sz val="11"/>
      <name val="Comic Sans MS"/>
      <family val="4"/>
    </font>
    <font>
      <sz val="11"/>
      <name val="Gadugi"/>
      <family val="2"/>
    </font>
    <font>
      <b/>
      <sz val="11"/>
      <name val="Gadugi"/>
      <family val="2"/>
    </font>
    <font>
      <sz val="10"/>
      <name val="Gadugi"/>
      <family val="2"/>
    </font>
    <font>
      <u/>
      <sz val="11"/>
      <name val="Gadugi"/>
      <family val="2"/>
    </font>
    <font>
      <u val="doubleAccounting"/>
      <sz val="11"/>
      <name val="Gadugi"/>
      <family val="2"/>
    </font>
    <font>
      <b/>
      <u/>
      <sz val="11"/>
      <name val="Gadugi"/>
      <family val="2"/>
    </font>
    <font>
      <sz val="14"/>
      <name val="Gadugi"/>
      <family val="2"/>
    </font>
    <font>
      <i/>
      <sz val="11"/>
      <name val="Gadugi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6"/>
      <color rgb="FFFF0000"/>
      <name val="Gadugi"/>
      <family val="2"/>
    </font>
    <font>
      <u/>
      <sz val="14"/>
      <color theme="1"/>
      <name val="Gadugi"/>
      <family val="2"/>
    </font>
    <font>
      <sz val="12"/>
      <color theme="1"/>
      <name val="Gadugi"/>
      <family val="2"/>
    </font>
    <font>
      <u val="doubleAccounting"/>
      <sz val="12"/>
      <color theme="1"/>
      <name val="Gadugi"/>
      <family val="2"/>
    </font>
    <font>
      <sz val="11"/>
      <color theme="1"/>
      <name val="Gadugi"/>
      <family val="2"/>
    </font>
    <font>
      <u val="doubleAccounting"/>
      <sz val="11"/>
      <color theme="1"/>
      <name val="Gadugi"/>
      <family val="2"/>
    </font>
    <font>
      <u val="singleAccounting"/>
      <sz val="1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3" fillId="0" borderId="0" xfId="0" applyFont="1"/>
    <xf numFmtId="165" fontId="5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4" fontId="7" fillId="0" borderId="0" xfId="0" applyNumberFormat="1" applyFont="1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164" fontId="8" fillId="0" borderId="1" xfId="0" applyNumberFormat="1" applyFont="1" applyBorder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44" fontId="8" fillId="0" borderId="0" xfId="0" applyNumberFormat="1" applyFont="1"/>
    <xf numFmtId="0" fontId="10" fillId="0" borderId="0" xfId="0" applyFont="1"/>
    <xf numFmtId="44" fontId="8" fillId="0" borderId="1" xfId="0" applyNumberFormat="1" applyFont="1" applyBorder="1"/>
    <xf numFmtId="44" fontId="8" fillId="0" borderId="5" xfId="0" applyNumberFormat="1" applyFont="1" applyBorder="1"/>
    <xf numFmtId="164" fontId="8" fillId="0" borderId="6" xfId="0" applyNumberFormat="1" applyFont="1" applyBorder="1"/>
    <xf numFmtId="0" fontId="10" fillId="0" borderId="7" xfId="0" applyFont="1" applyBorder="1"/>
    <xf numFmtId="0" fontId="10" fillId="0" borderId="8" xfId="0" applyFont="1" applyBorder="1"/>
    <xf numFmtId="164" fontId="10" fillId="0" borderId="0" xfId="0" applyNumberFormat="1" applyFont="1"/>
    <xf numFmtId="164" fontId="8" fillId="0" borderId="5" xfId="0" applyNumberFormat="1" applyFont="1" applyBorder="1"/>
    <xf numFmtId="164" fontId="8" fillId="0" borderId="9" xfId="0" applyNumberFormat="1" applyFont="1" applyBorder="1"/>
    <xf numFmtId="164" fontId="11" fillId="0" borderId="5" xfId="0" applyNumberFormat="1" applyFont="1" applyBorder="1"/>
    <xf numFmtId="164" fontId="12" fillId="0" borderId="0" xfId="0" applyNumberFormat="1" applyFont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7" xfId="0" applyFont="1" applyBorder="1"/>
    <xf numFmtId="0" fontId="8" fillId="0" borderId="3" xfId="0" applyFont="1" applyBorder="1"/>
    <xf numFmtId="0" fontId="13" fillId="0" borderId="0" xfId="0" applyFont="1"/>
    <xf numFmtId="0" fontId="8" fillId="0" borderId="1" xfId="0" applyFont="1" applyBorder="1"/>
    <xf numFmtId="0" fontId="14" fillId="0" borderId="0" xfId="0" applyFont="1"/>
    <xf numFmtId="0" fontId="9" fillId="0" borderId="10" xfId="0" applyFont="1" applyBorder="1"/>
    <xf numFmtId="164" fontId="8" fillId="0" borderId="13" xfId="0" applyNumberFormat="1" applyFont="1" applyBorder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64" fontId="22" fillId="0" borderId="0" xfId="0" applyNumberFormat="1" applyFont="1"/>
    <xf numFmtId="164" fontId="23" fillId="0" borderId="0" xfId="0" applyNumberFormat="1" applyFont="1"/>
    <xf numFmtId="0" fontId="0" fillId="0" borderId="5" xfId="0" applyBorder="1"/>
    <xf numFmtId="0" fontId="0" fillId="0" borderId="14" xfId="0" applyBorder="1"/>
    <xf numFmtId="0" fontId="24" fillId="0" borderId="0" xfId="0" applyFont="1"/>
    <xf numFmtId="164" fontId="24" fillId="0" borderId="0" xfId="0" applyNumberFormat="1" applyFont="1"/>
    <xf numFmtId="164" fontId="24" fillId="0" borderId="15" xfId="0" applyNumberFormat="1" applyFont="1" applyBorder="1"/>
    <xf numFmtId="164" fontId="24" fillId="0" borderId="5" xfId="0" applyNumberFormat="1" applyFont="1" applyBorder="1"/>
    <xf numFmtId="164" fontId="25" fillId="0" borderId="0" xfId="0" applyNumberFormat="1" applyFont="1"/>
    <xf numFmtId="44" fontId="12" fillId="0" borderId="0" xfId="0" applyNumberFormat="1" applyFont="1"/>
    <xf numFmtId="0" fontId="8" fillId="0" borderId="8" xfId="0" applyFont="1" applyBorder="1"/>
    <xf numFmtId="44" fontId="12" fillId="2" borderId="0" xfId="0" applyNumberFormat="1" applyFont="1" applyFill="1"/>
    <xf numFmtId="44" fontId="16" fillId="0" borderId="0" xfId="0" applyNumberFormat="1" applyFont="1"/>
    <xf numFmtId="44" fontId="8" fillId="0" borderId="8" xfId="0" applyNumberFormat="1" applyFont="1" applyBorder="1"/>
    <xf numFmtId="44" fontId="10" fillId="0" borderId="0" xfId="0" applyNumberFormat="1" applyFont="1"/>
    <xf numFmtId="0" fontId="16" fillId="0" borderId="0" xfId="0" applyFont="1"/>
    <xf numFmtId="0" fontId="17" fillId="0" borderId="0" xfId="0" applyFont="1"/>
    <xf numFmtId="44" fontId="8" fillId="0" borderId="14" xfId="0" applyNumberFormat="1" applyFont="1" applyBorder="1"/>
    <xf numFmtId="44" fontId="8" fillId="0" borderId="9" xfId="0" applyNumberFormat="1" applyFont="1" applyBorder="1"/>
    <xf numFmtId="44" fontId="8" fillId="0" borderId="6" xfId="0" applyNumberFormat="1" applyFont="1" applyBorder="1"/>
    <xf numFmtId="44" fontId="11" fillId="0" borderId="0" xfId="0" applyNumberFormat="1" applyFont="1"/>
    <xf numFmtId="0" fontId="0" fillId="0" borderId="1" xfId="0" applyBorder="1"/>
    <xf numFmtId="44" fontId="26" fillId="0" borderId="0" xfId="0" applyNumberFormat="1" applyFont="1"/>
    <xf numFmtId="166" fontId="8" fillId="0" borderId="0" xfId="0" applyNumberFormat="1" applyFont="1"/>
    <xf numFmtId="166" fontId="8" fillId="0" borderId="4" xfId="0" applyNumberFormat="1" applyFont="1" applyBorder="1"/>
    <xf numFmtId="0" fontId="11" fillId="0" borderId="13" xfId="0" applyFont="1" applyBorder="1"/>
    <xf numFmtId="44" fontId="0" fillId="0" borderId="0" xfId="0" applyNumberFormat="1"/>
    <xf numFmtId="44" fontId="3" fillId="0" borderId="0" xfId="0" applyNumberFormat="1" applyFont="1"/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27</xdr:row>
      <xdr:rowOff>104775</xdr:rowOff>
    </xdr:from>
    <xdr:to>
      <xdr:col>2</xdr:col>
      <xdr:colOff>247650</xdr:colOff>
      <xdr:row>33</xdr:row>
      <xdr:rowOff>133350</xdr:rowOff>
    </xdr:to>
    <xdr:pic>
      <xdr:nvPicPr>
        <xdr:cNvPr id="7302" name="Picture 2">
          <a:extLst>
            <a:ext uri="{FF2B5EF4-FFF2-40B4-BE49-F238E27FC236}">
              <a16:creationId xmlns:a16="http://schemas.microsoft.com/office/drawing/2014/main" id="{8C303637-47F4-3668-1231-541FDDA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219700"/>
          <a:ext cx="1647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3:J50"/>
  <sheetViews>
    <sheetView zoomScaleNormal="100" workbookViewId="0">
      <selection activeCell="F13" sqref="F13"/>
    </sheetView>
  </sheetViews>
  <sheetFormatPr defaultRowHeight="12.75" x14ac:dyDescent="0.2"/>
  <cols>
    <col min="1" max="1" width="6.7109375" customWidth="1"/>
    <col min="2" max="2" width="30.7109375" customWidth="1"/>
    <col min="3" max="4" width="22.7109375" customWidth="1"/>
    <col min="5" max="8" width="15.7109375" customWidth="1"/>
  </cols>
  <sheetData>
    <row r="3" spans="2:10" ht="16.5" customHeight="1" thickBot="1" x14ac:dyDescent="0.3">
      <c r="B3" s="19" t="s">
        <v>1</v>
      </c>
      <c r="C3" s="20"/>
      <c r="D3" s="20" t="s">
        <v>0</v>
      </c>
    </row>
    <row r="4" spans="2:10" ht="16.5" customHeight="1" thickBot="1" x14ac:dyDescent="0.3">
      <c r="B4" s="20"/>
      <c r="C4" s="18">
        <v>45657</v>
      </c>
      <c r="D4" s="18">
        <v>45291</v>
      </c>
    </row>
    <row r="5" spans="2:10" ht="16.5" customHeight="1" x14ac:dyDescent="0.25">
      <c r="B5" s="20"/>
      <c r="C5" s="71"/>
      <c r="D5" s="72"/>
    </row>
    <row r="6" spans="2:10" ht="16.5" customHeight="1" x14ac:dyDescent="0.25">
      <c r="B6" s="20" t="s">
        <v>32</v>
      </c>
      <c r="C6" s="22">
        <v>0</v>
      </c>
      <c r="D6" s="24">
        <v>155</v>
      </c>
      <c r="E6" s="64" t="s">
        <v>0</v>
      </c>
      <c r="F6" s="8"/>
    </row>
    <row r="7" spans="2:10" ht="16.5" customHeight="1" x14ac:dyDescent="0.25">
      <c r="B7" s="21" t="s">
        <v>20</v>
      </c>
      <c r="C7" s="22">
        <v>723.17</v>
      </c>
      <c r="D7" s="24">
        <v>5499.06</v>
      </c>
      <c r="E7" s="63"/>
    </row>
    <row r="8" spans="2:10" ht="16.5" customHeight="1" x14ac:dyDescent="0.25">
      <c r="B8" s="20" t="s">
        <v>25</v>
      </c>
      <c r="C8" s="22">
        <v>150327.70000000001</v>
      </c>
      <c r="D8" s="24">
        <v>159631.4</v>
      </c>
      <c r="E8" s="63"/>
    </row>
    <row r="9" spans="2:10" ht="16.5" customHeight="1" x14ac:dyDescent="0.25">
      <c r="B9" s="21" t="s">
        <v>48</v>
      </c>
      <c r="C9" s="22">
        <v>172720.5</v>
      </c>
      <c r="D9" s="24">
        <v>156079.57</v>
      </c>
      <c r="E9" s="63"/>
    </row>
    <row r="10" spans="2:10" ht="16.5" customHeight="1" x14ac:dyDescent="0.25">
      <c r="B10" s="21" t="s">
        <v>11</v>
      </c>
      <c r="C10" s="22">
        <v>0</v>
      </c>
      <c r="D10" s="24">
        <v>431918.34</v>
      </c>
      <c r="E10" s="63"/>
    </row>
    <row r="11" spans="2:10" ht="16.5" customHeight="1" x14ac:dyDescent="0.25">
      <c r="B11" s="21" t="s">
        <v>50</v>
      </c>
      <c r="C11" s="22">
        <v>2527.04</v>
      </c>
      <c r="D11" s="24">
        <v>4240.16</v>
      </c>
      <c r="E11" s="63"/>
      <c r="J11" s="2"/>
    </row>
    <row r="12" spans="2:10" ht="16.5" customHeight="1" x14ac:dyDescent="0.25">
      <c r="B12" s="21" t="s">
        <v>49</v>
      </c>
      <c r="C12" s="22">
        <v>93.75</v>
      </c>
      <c r="D12" s="24"/>
      <c r="E12" s="63"/>
      <c r="J12" s="2"/>
    </row>
    <row r="13" spans="2:10" ht="16.5" customHeight="1" x14ac:dyDescent="0.25">
      <c r="B13" s="20" t="s">
        <v>21</v>
      </c>
      <c r="C13" s="22">
        <v>1146841.9099999999</v>
      </c>
      <c r="D13" s="24">
        <v>564834.12</v>
      </c>
      <c r="E13" s="63"/>
      <c r="J13" s="2"/>
    </row>
    <row r="14" spans="2:10" ht="16.5" customHeight="1" x14ac:dyDescent="0.25">
      <c r="B14" s="20" t="s">
        <v>22</v>
      </c>
      <c r="C14" s="22">
        <v>1139.6400000000001</v>
      </c>
      <c r="D14" s="24">
        <v>3343.87</v>
      </c>
      <c r="E14" s="63"/>
      <c r="J14" s="2"/>
    </row>
    <row r="15" spans="2:10" ht="16.5" customHeight="1" x14ac:dyDescent="0.25">
      <c r="B15" s="63"/>
      <c r="C15" s="60"/>
      <c r="D15" s="24" t="s">
        <v>0</v>
      </c>
      <c r="E15" s="63"/>
      <c r="J15" s="2"/>
    </row>
    <row r="16" spans="2:10" ht="16.5" customHeight="1" x14ac:dyDescent="0.25">
      <c r="B16" s="21" t="s">
        <v>0</v>
      </c>
      <c r="C16" s="22" t="s">
        <v>0</v>
      </c>
      <c r="D16" s="24" t="s">
        <v>0</v>
      </c>
      <c r="E16" s="63"/>
      <c r="J16" s="2"/>
    </row>
    <row r="17" spans="2:10" ht="16.5" customHeight="1" x14ac:dyDescent="0.25">
      <c r="B17" s="21"/>
      <c r="C17" s="25"/>
      <c r="D17" s="65"/>
      <c r="E17" s="63"/>
      <c r="J17" s="2"/>
    </row>
    <row r="18" spans="2:10" ht="16.5" customHeight="1" x14ac:dyDescent="0.25">
      <c r="B18" s="21"/>
      <c r="C18" s="22"/>
      <c r="D18" s="24"/>
      <c r="E18" s="63"/>
      <c r="J18" s="2"/>
    </row>
    <row r="19" spans="2:10" ht="16.5" customHeight="1" x14ac:dyDescent="0.25">
      <c r="B19" s="21"/>
      <c r="C19" s="22">
        <f>SUM(C6:C17)</f>
        <v>1474373.7099999997</v>
      </c>
      <c r="D19" s="24">
        <f>SUM(D6:D18)</f>
        <v>1325701.5200000003</v>
      </c>
      <c r="E19" s="63"/>
      <c r="J19" s="2"/>
    </row>
    <row r="20" spans="2:10" ht="16.5" customHeight="1" thickBot="1" x14ac:dyDescent="0.3">
      <c r="B20" s="21"/>
      <c r="C20" s="66"/>
      <c r="D20" s="67"/>
      <c r="E20" s="63"/>
      <c r="J20" s="2"/>
    </row>
    <row r="21" spans="2:10" ht="16.5" customHeight="1" thickTop="1" x14ac:dyDescent="0.25">
      <c r="B21" s="20"/>
      <c r="C21" s="22"/>
      <c r="D21" s="22"/>
      <c r="E21" s="63"/>
      <c r="J21" s="2"/>
    </row>
    <row r="22" spans="2:10" ht="16.5" customHeight="1" x14ac:dyDescent="0.3">
      <c r="B22" s="11"/>
      <c r="C22" s="12"/>
      <c r="D22" s="12"/>
      <c r="E22" s="63"/>
      <c r="J22" s="2"/>
    </row>
    <row r="23" spans="2:10" ht="16.5" customHeight="1" x14ac:dyDescent="0.35">
      <c r="B23" s="11"/>
      <c r="C23" s="12"/>
      <c r="D23" s="12"/>
      <c r="E23" s="63"/>
      <c r="J23" s="5"/>
    </row>
    <row r="24" spans="2:10" ht="16.5" customHeight="1" x14ac:dyDescent="0.3">
      <c r="B24" s="11"/>
      <c r="C24" s="12"/>
      <c r="D24" s="12"/>
      <c r="E24" s="63"/>
    </row>
    <row r="25" spans="2:10" ht="16.5" customHeight="1" x14ac:dyDescent="0.3">
      <c r="B25" s="9"/>
      <c r="C25" s="10"/>
      <c r="D25" s="10"/>
    </row>
    <row r="26" spans="2:10" ht="16.5" customHeight="1" x14ac:dyDescent="0.3">
      <c r="B26" s="9"/>
      <c r="C26" s="10"/>
      <c r="D26" s="10"/>
    </row>
    <row r="27" spans="2:10" ht="16.5" customHeight="1" x14ac:dyDescent="0.3">
      <c r="B27" s="9"/>
      <c r="C27" s="10"/>
      <c r="D27" s="10"/>
    </row>
    <row r="28" spans="2:10" ht="17.25" customHeight="1" x14ac:dyDescent="0.3">
      <c r="B28" s="9"/>
      <c r="C28" s="9"/>
      <c r="D28" s="9"/>
    </row>
    <row r="29" spans="2:10" ht="17.25" customHeight="1" x14ac:dyDescent="0.2"/>
    <row r="30" spans="2:10" ht="17.25" customHeight="1" x14ac:dyDescent="0.2"/>
    <row r="31" spans="2:10" ht="17.25" customHeight="1" x14ac:dyDescent="0.2"/>
    <row r="32" spans="2:10" ht="17.25" customHeight="1" x14ac:dyDescent="0.2"/>
    <row r="50" spans="4:6" x14ac:dyDescent="0.2">
      <c r="D50" t="s">
        <v>0</v>
      </c>
      <c r="F50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45"/>
  <sheetViews>
    <sheetView zoomScaleNormal="100" workbookViewId="0">
      <selection activeCell="C7" sqref="C7"/>
    </sheetView>
  </sheetViews>
  <sheetFormatPr defaultRowHeight="12.75" x14ac:dyDescent="0.2"/>
  <cols>
    <col min="1" max="1" width="6.7109375" customWidth="1"/>
    <col min="2" max="2" width="30.7109375" customWidth="1"/>
    <col min="3" max="4" width="22.7109375" customWidth="1"/>
    <col min="5" max="5" width="18.140625" customWidth="1"/>
    <col min="6" max="6" width="26" customWidth="1"/>
  </cols>
  <sheetData>
    <row r="1" spans="1:6" x14ac:dyDescent="0.2">
      <c r="A1" s="1"/>
    </row>
    <row r="3" spans="1:6" ht="16.5" customHeight="1" thickBot="1" x14ac:dyDescent="0.3">
      <c r="B3" s="19" t="s">
        <v>8</v>
      </c>
      <c r="C3" s="20"/>
      <c r="D3" s="20" t="s">
        <v>0</v>
      </c>
    </row>
    <row r="4" spans="1:6" ht="16.5" customHeight="1" thickBot="1" x14ac:dyDescent="0.3">
      <c r="B4" s="20"/>
      <c r="C4" s="18">
        <v>45657</v>
      </c>
      <c r="D4" s="18">
        <v>45291</v>
      </c>
      <c r="E4" s="8"/>
    </row>
    <row r="5" spans="1:6" ht="16.5" customHeight="1" x14ac:dyDescent="0.2">
      <c r="B5" s="23"/>
      <c r="C5" s="27"/>
      <c r="D5" s="23"/>
      <c r="E5" s="2"/>
    </row>
    <row r="6" spans="1:6" ht="16.5" customHeight="1" x14ac:dyDescent="0.2">
      <c r="B6" s="23"/>
      <c r="C6" s="28"/>
      <c r="D6" s="23"/>
      <c r="E6" s="2"/>
    </row>
    <row r="7" spans="1:6" ht="16.5" customHeight="1" x14ac:dyDescent="0.25">
      <c r="B7" s="21" t="s">
        <v>16</v>
      </c>
      <c r="C7" s="21">
        <f>C26</f>
        <v>1450123.71</v>
      </c>
      <c r="D7" s="17">
        <v>1315091.52</v>
      </c>
      <c r="E7" s="2"/>
    </row>
    <row r="8" spans="1:6" ht="16.5" customHeight="1" x14ac:dyDescent="0.2">
      <c r="D8" s="69"/>
      <c r="E8" s="2"/>
    </row>
    <row r="9" spans="1:6" ht="16.5" customHeight="1" x14ac:dyDescent="0.25">
      <c r="B9" s="21" t="s">
        <v>9</v>
      </c>
      <c r="C9" s="21">
        <v>24250</v>
      </c>
      <c r="D9" s="17">
        <v>10610</v>
      </c>
      <c r="E9" s="2"/>
    </row>
    <row r="10" spans="1:6" ht="16.5" customHeight="1" x14ac:dyDescent="0.25">
      <c r="B10" s="20" t="s">
        <v>0</v>
      </c>
      <c r="C10" s="22" t="s">
        <v>0</v>
      </c>
      <c r="D10" s="69"/>
      <c r="E10" s="2"/>
    </row>
    <row r="11" spans="1:6" ht="16.5" customHeight="1" x14ac:dyDescent="0.25">
      <c r="B11" s="21" t="s">
        <v>0</v>
      </c>
      <c r="C11" s="29"/>
      <c r="D11" s="17"/>
      <c r="E11" s="2"/>
    </row>
    <row r="12" spans="1:6" ht="16.5" customHeight="1" x14ac:dyDescent="0.25">
      <c r="B12" s="21" t="s">
        <v>0</v>
      </c>
      <c r="C12" s="21" t="s">
        <v>0</v>
      </c>
      <c r="D12" s="17" t="s">
        <v>0</v>
      </c>
      <c r="E12" s="2"/>
      <c r="F12" s="21" t="s">
        <v>0</v>
      </c>
    </row>
    <row r="13" spans="1:6" ht="16.5" customHeight="1" x14ac:dyDescent="0.2">
      <c r="D13" s="69"/>
      <c r="E13" s="2"/>
    </row>
    <row r="14" spans="1:6" ht="16.5" customHeight="1" x14ac:dyDescent="0.2">
      <c r="C14" s="50"/>
      <c r="D14" s="51"/>
      <c r="E14" s="2"/>
    </row>
    <row r="15" spans="1:6" ht="16.5" customHeight="1" x14ac:dyDescent="0.25">
      <c r="B15" s="21"/>
      <c r="C15" s="21"/>
      <c r="D15" s="17"/>
      <c r="E15" s="2"/>
    </row>
    <row r="16" spans="1:6" ht="16.5" customHeight="1" x14ac:dyDescent="0.35">
      <c r="B16" s="21"/>
      <c r="C16" s="21">
        <f>SUM(C7:C12)</f>
        <v>1474373.71</v>
      </c>
      <c r="D16" s="17">
        <f>SUM(D5:D15)</f>
        <v>1325701.52</v>
      </c>
      <c r="E16" s="5"/>
    </row>
    <row r="17" spans="1:7" ht="16.5" customHeight="1" thickBot="1" x14ac:dyDescent="0.3">
      <c r="B17" s="21"/>
      <c r="C17" s="31"/>
      <c r="D17" s="26"/>
    </row>
    <row r="18" spans="1:7" ht="16.5" customHeight="1" thickTop="1" x14ac:dyDescent="0.25">
      <c r="B18" s="20"/>
      <c r="C18" s="21"/>
      <c r="D18" s="21"/>
    </row>
    <row r="19" spans="1:7" ht="16.5" customHeight="1" x14ac:dyDescent="0.25">
      <c r="B19" s="20"/>
      <c r="C19" s="21"/>
      <c r="D19" s="21"/>
    </row>
    <row r="20" spans="1:7" ht="16.5" customHeight="1" x14ac:dyDescent="0.3">
      <c r="A20" s="11"/>
      <c r="B20" s="20"/>
      <c r="C20" s="21"/>
      <c r="D20" s="21"/>
      <c r="E20" s="11"/>
      <c r="F20" s="11"/>
    </row>
    <row r="21" spans="1:7" ht="16.5" customHeight="1" x14ac:dyDescent="0.3">
      <c r="A21" s="11"/>
      <c r="B21" s="20" t="s">
        <v>27</v>
      </c>
      <c r="C21" s="21">
        <f>D7</f>
        <v>1315091.52</v>
      </c>
      <c r="D21" s="21"/>
      <c r="E21" s="11"/>
      <c r="F21" s="11"/>
    </row>
    <row r="22" spans="1:7" ht="16.5" customHeight="1" x14ac:dyDescent="0.3">
      <c r="A22" s="11"/>
      <c r="B22" s="20"/>
      <c r="C22" s="21" t="s">
        <v>0</v>
      </c>
      <c r="D22" s="21"/>
      <c r="E22" s="11"/>
      <c r="F22" s="11"/>
    </row>
    <row r="23" spans="1:7" ht="16.5" customHeight="1" x14ac:dyDescent="0.3">
      <c r="A23" s="11"/>
      <c r="B23" s="20" t="s">
        <v>51</v>
      </c>
      <c r="C23" s="21">
        <f>Exploitatie!D29</f>
        <v>135032.18999999997</v>
      </c>
      <c r="D23" s="21"/>
      <c r="E23" s="13"/>
      <c r="F23" s="11"/>
    </row>
    <row r="24" spans="1:7" ht="16.5" customHeight="1" x14ac:dyDescent="0.3">
      <c r="A24" s="11"/>
      <c r="B24" s="20"/>
      <c r="C24" s="32"/>
      <c r="D24" s="21"/>
      <c r="E24" s="13"/>
      <c r="F24" s="11"/>
    </row>
    <row r="25" spans="1:7" ht="16.5" customHeight="1" x14ac:dyDescent="0.3">
      <c r="A25" s="11"/>
      <c r="B25" s="20"/>
      <c r="C25" s="21"/>
      <c r="D25" s="21"/>
      <c r="E25" s="13"/>
      <c r="F25" s="11"/>
    </row>
    <row r="26" spans="1:7" ht="17.25" customHeight="1" x14ac:dyDescent="0.3">
      <c r="A26" s="11"/>
      <c r="B26" s="20" t="s">
        <v>52</v>
      </c>
      <c r="C26" s="21">
        <f>SUM(C21:C24)</f>
        <v>1450123.71</v>
      </c>
      <c r="D26" s="21"/>
      <c r="E26" s="13"/>
      <c r="F26" s="11"/>
    </row>
    <row r="27" spans="1:7" ht="17.25" customHeight="1" x14ac:dyDescent="0.4">
      <c r="A27" s="11"/>
      <c r="B27" s="20"/>
      <c r="C27" s="33" t="s">
        <v>0</v>
      </c>
      <c r="D27" s="21"/>
      <c r="E27" s="13"/>
      <c r="F27" s="12" t="s">
        <v>0</v>
      </c>
    </row>
    <row r="28" spans="1:7" ht="17.25" customHeight="1" x14ac:dyDescent="0.3">
      <c r="A28" s="11"/>
      <c r="B28" s="11"/>
      <c r="C28" s="12"/>
      <c r="D28" s="12"/>
      <c r="E28" s="13"/>
      <c r="F28" s="11"/>
    </row>
    <row r="29" spans="1:7" ht="16.5" x14ac:dyDescent="0.3">
      <c r="A29" s="11"/>
      <c r="B29" s="11" t="s">
        <v>0</v>
      </c>
      <c r="C29" s="12"/>
      <c r="D29" s="12"/>
      <c r="E29" s="13"/>
      <c r="F29" s="11"/>
    </row>
    <row r="30" spans="1:7" ht="16.5" x14ac:dyDescent="0.3">
      <c r="A30" s="11"/>
      <c r="B30" s="11" t="s">
        <v>0</v>
      </c>
      <c r="C30" s="12" t="s">
        <v>0</v>
      </c>
      <c r="D30" s="12" t="s">
        <v>0</v>
      </c>
      <c r="E30" s="13"/>
      <c r="F30" s="11"/>
    </row>
    <row r="31" spans="1:7" x14ac:dyDescent="0.2">
      <c r="E31" s="3"/>
      <c r="G31" s="3"/>
    </row>
    <row r="32" spans="1:7" x14ac:dyDescent="0.2">
      <c r="E32" s="7"/>
    </row>
    <row r="33" spans="3:7" x14ac:dyDescent="0.2">
      <c r="E33" s="3"/>
    </row>
    <row r="34" spans="3:7" x14ac:dyDescent="0.2">
      <c r="E34" s="3"/>
    </row>
    <row r="35" spans="3:7" x14ac:dyDescent="0.2">
      <c r="E35" s="3"/>
    </row>
    <row r="36" spans="3:7" x14ac:dyDescent="0.2">
      <c r="E36" s="3"/>
    </row>
    <row r="37" spans="3:7" ht="15" x14ac:dyDescent="0.35">
      <c r="E37" s="6"/>
    </row>
    <row r="40" spans="3:7" x14ac:dyDescent="0.2">
      <c r="C40" s="4"/>
      <c r="E40" s="3"/>
    </row>
    <row r="41" spans="3:7" ht="16.5" x14ac:dyDescent="0.35">
      <c r="C41" s="5"/>
      <c r="E41" s="5"/>
    </row>
    <row r="45" spans="3:7" x14ac:dyDescent="0.2">
      <c r="G45" t="s">
        <v>0</v>
      </c>
    </row>
  </sheetData>
  <phoneticPr fontId="0" type="noConversion"/>
  <conditionalFormatting sqref="C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  <headerFooter alignWithMargins="0"/>
  <ignoredErrors>
    <ignoredError sqref="D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I57"/>
  <sheetViews>
    <sheetView topLeftCell="A16" zoomScaleNormal="100" workbookViewId="0">
      <selection activeCell="J17" sqref="J17"/>
    </sheetView>
  </sheetViews>
  <sheetFormatPr defaultRowHeight="12.75" x14ac:dyDescent="0.2"/>
  <cols>
    <col min="1" max="1" width="30" customWidth="1"/>
    <col min="2" max="2" width="14.85546875" customWidth="1"/>
    <col min="3" max="3" width="24" customWidth="1"/>
    <col min="4" max="4" width="14.5703125" customWidth="1"/>
    <col min="5" max="5" width="5.28515625" customWidth="1"/>
    <col min="6" max="6" width="22.7109375" customWidth="1"/>
    <col min="7" max="7" width="18" customWidth="1"/>
    <col min="8" max="8" width="5.42578125" customWidth="1"/>
    <col min="9" max="9" width="15.7109375" customWidth="1"/>
    <col min="10" max="10" width="19" customWidth="1"/>
    <col min="11" max="11" width="21" customWidth="1"/>
  </cols>
  <sheetData>
    <row r="2" spans="1:9" x14ac:dyDescent="0.2">
      <c r="A2">
        <f ca="1">A2:G44</f>
        <v>0</v>
      </c>
    </row>
    <row r="3" spans="1:9" ht="13.5" thickBot="1" x14ac:dyDescent="0.25"/>
    <row r="4" spans="1:9" ht="15" customHeight="1" thickBot="1" x14ac:dyDescent="0.3">
      <c r="A4" s="34"/>
      <c r="B4" s="35" t="s">
        <v>33</v>
      </c>
      <c r="C4" s="35"/>
      <c r="D4" s="36"/>
      <c r="E4" s="23"/>
      <c r="F4" s="42" t="s">
        <v>15</v>
      </c>
      <c r="G4" s="36"/>
      <c r="H4" s="20" t="s">
        <v>0</v>
      </c>
    </row>
    <row r="5" spans="1:9" ht="15" customHeight="1" x14ac:dyDescent="0.25">
      <c r="A5" s="20" t="s">
        <v>0</v>
      </c>
      <c r="B5" s="37" t="s">
        <v>0</v>
      </c>
      <c r="C5" s="38" t="s">
        <v>0</v>
      </c>
      <c r="D5" s="20" t="s">
        <v>0</v>
      </c>
      <c r="E5" s="23"/>
      <c r="F5" s="23"/>
      <c r="G5" s="23"/>
      <c r="H5" s="23"/>
    </row>
    <row r="6" spans="1:9" ht="15" customHeight="1" x14ac:dyDescent="0.25">
      <c r="A6" s="20"/>
      <c r="B6" s="58"/>
      <c r="C6" s="39" t="s">
        <v>3</v>
      </c>
      <c r="D6" s="21" t="s">
        <v>0</v>
      </c>
      <c r="E6" s="20" t="s">
        <v>0</v>
      </c>
      <c r="F6" s="20"/>
      <c r="G6" s="20"/>
      <c r="H6" s="23" t="s">
        <v>0</v>
      </c>
    </row>
    <row r="7" spans="1:9" ht="15" customHeight="1" x14ac:dyDescent="0.25">
      <c r="A7" s="22" t="s">
        <v>2</v>
      </c>
      <c r="B7" s="61">
        <v>253.4</v>
      </c>
      <c r="C7" s="40" t="s">
        <v>10</v>
      </c>
      <c r="D7" s="21">
        <v>500</v>
      </c>
      <c r="E7" s="20"/>
      <c r="F7" s="20" t="s">
        <v>62</v>
      </c>
      <c r="G7" s="21">
        <v>5076.3599999999997</v>
      </c>
      <c r="H7" s="23" t="s">
        <v>0</v>
      </c>
    </row>
    <row r="8" spans="1:9" ht="15" customHeight="1" x14ac:dyDescent="0.25">
      <c r="A8" s="22" t="s">
        <v>23</v>
      </c>
      <c r="B8" s="22">
        <v>10104.24</v>
      </c>
      <c r="C8" s="40" t="s">
        <v>61</v>
      </c>
      <c r="D8" s="22">
        <v>175</v>
      </c>
      <c r="E8" s="20"/>
      <c r="F8" s="20" t="s">
        <v>14</v>
      </c>
      <c r="G8" s="22">
        <v>424.76</v>
      </c>
      <c r="H8" s="23" t="s">
        <v>0</v>
      </c>
    </row>
    <row r="9" spans="1:9" ht="15" customHeight="1" x14ac:dyDescent="0.25">
      <c r="A9" s="20" t="s">
        <v>26</v>
      </c>
      <c r="B9" s="22">
        <v>8.1300000000000008</v>
      </c>
      <c r="C9" s="40" t="s">
        <v>30</v>
      </c>
      <c r="D9" s="22">
        <v>477</v>
      </c>
      <c r="E9" s="19" t="s">
        <v>0</v>
      </c>
      <c r="F9" s="20" t="s">
        <v>54</v>
      </c>
      <c r="G9" s="21">
        <v>684.8</v>
      </c>
      <c r="H9" s="23" t="s">
        <v>0</v>
      </c>
    </row>
    <row r="10" spans="1:9" ht="15" customHeight="1" x14ac:dyDescent="0.25">
      <c r="A10" s="22" t="s">
        <v>24</v>
      </c>
      <c r="B10" s="22">
        <v>7597.63</v>
      </c>
      <c r="C10" s="40" t="s">
        <v>37</v>
      </c>
      <c r="D10" s="22">
        <v>261</v>
      </c>
      <c r="E10" s="20" t="s">
        <v>0</v>
      </c>
      <c r="F10" s="20" t="s">
        <v>55</v>
      </c>
      <c r="G10" s="21">
        <v>747.76</v>
      </c>
      <c r="H10" s="22" t="s">
        <v>0</v>
      </c>
      <c r="I10" s="4" t="s">
        <v>0</v>
      </c>
    </row>
    <row r="11" spans="1:9" ht="15" customHeight="1" x14ac:dyDescent="0.25">
      <c r="A11" s="22" t="s">
        <v>36</v>
      </c>
      <c r="B11" s="22">
        <v>16640.93</v>
      </c>
      <c r="C11" s="40" t="s">
        <v>38</v>
      </c>
      <c r="D11" s="22">
        <v>1000</v>
      </c>
      <c r="E11" s="19" t="s">
        <v>19</v>
      </c>
      <c r="F11" s="20" t="s">
        <v>56</v>
      </c>
      <c r="G11" s="21">
        <v>4897.59</v>
      </c>
      <c r="H11" s="22" t="s">
        <v>0</v>
      </c>
    </row>
    <row r="12" spans="1:9" ht="15" customHeight="1" x14ac:dyDescent="0.25">
      <c r="A12" s="22" t="s">
        <v>31</v>
      </c>
      <c r="B12" s="22">
        <v>145447.41</v>
      </c>
      <c r="C12" s="40" t="s">
        <v>29</v>
      </c>
      <c r="D12" s="22">
        <v>1000</v>
      </c>
      <c r="E12" s="19" t="s">
        <v>0</v>
      </c>
      <c r="F12" s="20" t="s">
        <v>57</v>
      </c>
      <c r="G12" s="21">
        <v>272.25</v>
      </c>
      <c r="H12" s="62" t="s">
        <v>0</v>
      </c>
    </row>
    <row r="13" spans="1:9" ht="15" customHeight="1" x14ac:dyDescent="0.25">
      <c r="A13" s="22" t="s">
        <v>63</v>
      </c>
      <c r="B13" s="22">
        <v>0.99</v>
      </c>
      <c r="C13" s="40" t="s">
        <v>47</v>
      </c>
      <c r="D13" s="22">
        <v>1500</v>
      </c>
      <c r="E13" s="20" t="s">
        <v>0</v>
      </c>
      <c r="F13" s="20" t="s">
        <v>58</v>
      </c>
      <c r="G13" s="21">
        <v>462.05</v>
      </c>
      <c r="H13" s="23" t="s">
        <v>0</v>
      </c>
    </row>
    <row r="14" spans="1:9" ht="15" customHeight="1" x14ac:dyDescent="0.25">
      <c r="A14" s="20" t="s">
        <v>0</v>
      </c>
      <c r="B14" s="20"/>
      <c r="C14" s="40" t="s">
        <v>39</v>
      </c>
      <c r="D14" s="22">
        <v>250</v>
      </c>
      <c r="E14" s="19" t="s">
        <v>0</v>
      </c>
      <c r="F14" s="20" t="s">
        <v>59</v>
      </c>
      <c r="G14" s="21">
        <v>256.02</v>
      </c>
      <c r="H14" s="23" t="s">
        <v>0</v>
      </c>
    </row>
    <row r="15" spans="1:9" ht="15" customHeight="1" x14ac:dyDescent="0.25">
      <c r="A15" s="20"/>
      <c r="B15" s="20"/>
      <c r="C15" s="40" t="s">
        <v>40</v>
      </c>
      <c r="D15" s="22">
        <v>10000</v>
      </c>
      <c r="E15" s="19" t="s">
        <v>19</v>
      </c>
      <c r="H15" s="23" t="s">
        <v>0</v>
      </c>
    </row>
    <row r="16" spans="1:9" ht="15" customHeight="1" x14ac:dyDescent="0.25">
      <c r="A16" s="22" t="s">
        <v>0</v>
      </c>
      <c r="B16" s="22" t="s">
        <v>0</v>
      </c>
      <c r="C16" s="40" t="s">
        <v>41</v>
      </c>
      <c r="D16" s="22">
        <v>1000</v>
      </c>
      <c r="E16" s="19" t="s">
        <v>19</v>
      </c>
      <c r="F16" s="20" t="s">
        <v>0</v>
      </c>
      <c r="G16" s="68"/>
      <c r="H16" s="23" t="s">
        <v>0</v>
      </c>
    </row>
    <row r="17" spans="1:9" ht="15" customHeight="1" thickBot="1" x14ac:dyDescent="0.3">
      <c r="A17" s="22" t="s">
        <v>0</v>
      </c>
      <c r="B17" s="22" t="s">
        <v>0</v>
      </c>
      <c r="C17" s="40" t="s">
        <v>42</v>
      </c>
      <c r="D17" s="22">
        <v>500</v>
      </c>
      <c r="E17" s="19" t="s">
        <v>0</v>
      </c>
      <c r="F17" s="20"/>
      <c r="G17" s="73"/>
      <c r="H17" s="23" t="s">
        <v>0</v>
      </c>
    </row>
    <row r="18" spans="1:9" ht="15" customHeight="1" thickBot="1" x14ac:dyDescent="0.3">
      <c r="A18" s="22" t="s">
        <v>0</v>
      </c>
      <c r="B18" s="22" t="s">
        <v>0</v>
      </c>
      <c r="C18" s="40" t="s">
        <v>43</v>
      </c>
      <c r="D18" s="22">
        <v>2500</v>
      </c>
      <c r="E18" s="19" t="s">
        <v>19</v>
      </c>
      <c r="F18" s="20"/>
      <c r="G18" s="31">
        <f>SUM(G7:G16)</f>
        <v>12821.59</v>
      </c>
      <c r="H18" s="23"/>
      <c r="I18" s="22" t="s">
        <v>0</v>
      </c>
    </row>
    <row r="19" spans="1:9" ht="15" customHeight="1" thickTop="1" x14ac:dyDescent="0.25">
      <c r="A19" s="22" t="s">
        <v>0</v>
      </c>
      <c r="B19" s="22" t="s">
        <v>0</v>
      </c>
      <c r="C19" s="40" t="s">
        <v>44</v>
      </c>
      <c r="D19" s="22">
        <v>5112.66</v>
      </c>
      <c r="E19" s="19" t="s">
        <v>19</v>
      </c>
      <c r="F19" s="20" t="s">
        <v>0</v>
      </c>
      <c r="G19" s="20"/>
      <c r="H19" s="23"/>
      <c r="I19" t="s">
        <v>0</v>
      </c>
    </row>
    <row r="20" spans="1:9" ht="15" customHeight="1" x14ac:dyDescent="0.4">
      <c r="A20" s="20"/>
      <c r="B20" s="20"/>
      <c r="C20" s="40" t="s">
        <v>45</v>
      </c>
      <c r="D20" s="22">
        <v>500</v>
      </c>
      <c r="E20" s="19" t="s">
        <v>19</v>
      </c>
      <c r="F20" s="20" t="s">
        <v>0</v>
      </c>
      <c r="G20" s="57" t="s">
        <v>0</v>
      </c>
      <c r="H20" s="23" t="s">
        <v>0</v>
      </c>
    </row>
    <row r="21" spans="1:9" ht="15" customHeight="1" x14ac:dyDescent="0.4">
      <c r="A21" s="20"/>
      <c r="B21" s="20"/>
      <c r="C21" s="40" t="s">
        <v>28</v>
      </c>
      <c r="D21" s="22">
        <v>100</v>
      </c>
      <c r="E21" s="19"/>
      <c r="F21" s="20"/>
      <c r="G21" s="57"/>
      <c r="H21" s="23"/>
    </row>
    <row r="22" spans="1:9" ht="15" customHeight="1" x14ac:dyDescent="0.25">
      <c r="A22" s="20"/>
      <c r="B22" s="20"/>
      <c r="C22" s="40" t="s">
        <v>46</v>
      </c>
      <c r="D22" s="22">
        <v>300</v>
      </c>
      <c r="E22" s="20" t="s">
        <v>0</v>
      </c>
      <c r="F22" s="20"/>
      <c r="G22" s="20"/>
      <c r="H22" s="23"/>
    </row>
    <row r="23" spans="1:9" ht="15" customHeight="1" x14ac:dyDescent="0.4">
      <c r="A23" s="20"/>
      <c r="B23" s="20"/>
      <c r="C23" s="40" t="s">
        <v>53</v>
      </c>
      <c r="D23" s="22">
        <v>2500</v>
      </c>
      <c r="E23" s="19" t="s">
        <v>19</v>
      </c>
      <c r="F23" s="44" t="s">
        <v>4</v>
      </c>
      <c r="G23" s="57">
        <f>SUM(D7:D24)</f>
        <v>27675.66</v>
      </c>
      <c r="H23" s="23"/>
    </row>
    <row r="24" spans="1:9" ht="15" customHeight="1" x14ac:dyDescent="0.4">
      <c r="A24" s="20"/>
      <c r="B24" s="20"/>
      <c r="C24" s="40" t="s">
        <v>0</v>
      </c>
      <c r="D24" s="22" t="s">
        <v>0</v>
      </c>
      <c r="E24" s="19"/>
      <c r="F24" s="44"/>
      <c r="G24" s="57"/>
      <c r="H24" s="23"/>
    </row>
    <row r="25" spans="1:9" ht="15" customHeight="1" x14ac:dyDescent="0.25">
      <c r="A25" s="20"/>
      <c r="B25" s="58"/>
      <c r="C25" s="22" t="s">
        <v>60</v>
      </c>
      <c r="D25" s="22">
        <v>4523.29</v>
      </c>
      <c r="E25" s="19" t="s">
        <v>0</v>
      </c>
      <c r="F25" s="21"/>
      <c r="G25" s="21"/>
      <c r="H25" s="23"/>
    </row>
    <row r="26" spans="1:9" ht="15" customHeight="1" x14ac:dyDescent="0.25">
      <c r="A26" s="20"/>
      <c r="B26" s="58"/>
      <c r="C26" s="20" t="s">
        <v>0</v>
      </c>
      <c r="D26" s="22" t="s">
        <v>0</v>
      </c>
      <c r="E26" s="19" t="s">
        <v>0</v>
      </c>
      <c r="F26" s="21"/>
      <c r="G26" s="21"/>
      <c r="H26" s="23"/>
    </row>
    <row r="27" spans="1:9" ht="15" customHeight="1" x14ac:dyDescent="0.25">
      <c r="A27" s="20"/>
      <c r="B27" s="58"/>
      <c r="C27" s="20" t="s">
        <v>5</v>
      </c>
      <c r="D27" s="21">
        <f>G18</f>
        <v>12821.59</v>
      </c>
      <c r="E27" s="20" t="s">
        <v>0</v>
      </c>
      <c r="F27" s="20"/>
      <c r="G27" s="22"/>
      <c r="H27" s="23"/>
    </row>
    <row r="28" spans="1:9" ht="15" customHeight="1" x14ac:dyDescent="0.25">
      <c r="A28" s="20"/>
      <c r="B28" s="58"/>
      <c r="C28" s="20"/>
      <c r="D28" s="21"/>
      <c r="E28" s="20" t="s">
        <v>0</v>
      </c>
      <c r="F28" s="21" t="s">
        <v>6</v>
      </c>
      <c r="G28" s="21">
        <f>B31</f>
        <v>180052.72999999998</v>
      </c>
      <c r="H28" s="23"/>
    </row>
    <row r="29" spans="1:9" ht="15" customHeight="1" thickBot="1" x14ac:dyDescent="0.3">
      <c r="A29" s="20"/>
      <c r="B29" s="30" t="s">
        <v>0</v>
      </c>
      <c r="C29" s="40" t="s">
        <v>18</v>
      </c>
      <c r="D29" s="30">
        <f>G30</f>
        <v>135032.18999999997</v>
      </c>
      <c r="E29" s="20" t="s">
        <v>0</v>
      </c>
      <c r="F29" s="21" t="s">
        <v>7</v>
      </c>
      <c r="G29" s="43">
        <f>SUM(D7:D28)</f>
        <v>45020.54</v>
      </c>
      <c r="H29" s="23"/>
    </row>
    <row r="30" spans="1:9" ht="15" customHeight="1" x14ac:dyDescent="0.4">
      <c r="A30" s="22"/>
      <c r="B30" s="21"/>
      <c r="C30" s="40"/>
      <c r="D30" s="20"/>
      <c r="E30" s="20"/>
      <c r="F30" s="21" t="s">
        <v>18</v>
      </c>
      <c r="G30" s="59">
        <f>SUM(G28-G29)</f>
        <v>135032.18999999997</v>
      </c>
      <c r="H30" s="23"/>
    </row>
    <row r="31" spans="1:9" ht="15" customHeight="1" x14ac:dyDescent="0.4">
      <c r="A31" s="20"/>
      <c r="B31" s="33">
        <f>SUM(B5:B29)</f>
        <v>180052.72999999998</v>
      </c>
      <c r="C31" s="40"/>
      <c r="D31" s="33">
        <f>SUM(D7:D29)</f>
        <v>180052.72999999998</v>
      </c>
      <c r="E31" s="20"/>
      <c r="F31" s="20" t="s">
        <v>0</v>
      </c>
      <c r="G31" s="21" t="s">
        <v>0</v>
      </c>
      <c r="H31" s="41" t="s">
        <v>0</v>
      </c>
      <c r="I31" s="11"/>
    </row>
    <row r="32" spans="1:9" ht="15" customHeight="1" x14ac:dyDescent="0.3">
      <c r="A32" s="20"/>
      <c r="B32" s="58"/>
      <c r="C32" s="20" t="s">
        <v>0</v>
      </c>
      <c r="D32" s="22" t="s">
        <v>0</v>
      </c>
      <c r="E32" s="19" t="s">
        <v>0</v>
      </c>
      <c r="F32" s="20"/>
      <c r="G32" s="20"/>
      <c r="H32" s="41"/>
      <c r="I32" s="11"/>
    </row>
    <row r="33" spans="1:9" ht="15" customHeight="1" x14ac:dyDescent="0.3">
      <c r="A33" s="20"/>
      <c r="B33" s="58"/>
      <c r="C33" s="20" t="s">
        <v>0</v>
      </c>
      <c r="D33" s="22" t="s">
        <v>0</v>
      </c>
      <c r="E33" s="20"/>
      <c r="F33" s="20"/>
      <c r="G33" s="20"/>
      <c r="H33" s="41"/>
      <c r="I33" s="11"/>
    </row>
    <row r="34" spans="1:9" ht="15" customHeight="1" x14ac:dyDescent="0.3">
      <c r="A34" s="20"/>
      <c r="B34" s="58"/>
      <c r="C34" s="20" t="s">
        <v>0</v>
      </c>
      <c r="D34" s="22" t="s">
        <v>0</v>
      </c>
      <c r="E34" s="19" t="s">
        <v>0</v>
      </c>
      <c r="F34" s="20"/>
      <c r="G34" s="20"/>
      <c r="H34" s="41"/>
      <c r="I34" s="11"/>
    </row>
    <row r="35" spans="1:9" ht="15" customHeight="1" x14ac:dyDescent="0.25">
      <c r="A35" s="20"/>
      <c r="B35" s="58"/>
      <c r="C35" s="20" t="s">
        <v>0</v>
      </c>
      <c r="D35" s="21" t="s">
        <v>0</v>
      </c>
      <c r="E35" s="19" t="s">
        <v>0</v>
      </c>
      <c r="F35" s="20"/>
      <c r="G35" s="20"/>
      <c r="H35" s="23"/>
    </row>
    <row r="36" spans="1:9" ht="15" customHeight="1" x14ac:dyDescent="0.2">
      <c r="A36" s="23"/>
    </row>
    <row r="37" spans="1:9" ht="15" customHeight="1" x14ac:dyDescent="0.2">
      <c r="A37" s="23"/>
    </row>
    <row r="38" spans="1:9" ht="15" customHeight="1" x14ac:dyDescent="0.25">
      <c r="A38" s="20" t="s">
        <v>0</v>
      </c>
    </row>
    <row r="39" spans="1:9" ht="15" customHeight="1" x14ac:dyDescent="0.25">
      <c r="A39" s="20"/>
    </row>
    <row r="40" spans="1:9" ht="15" customHeight="1" x14ac:dyDescent="0.25">
      <c r="A40" s="20"/>
    </row>
    <row r="41" spans="1:9" ht="15" customHeight="1" x14ac:dyDescent="0.3">
      <c r="E41" s="23"/>
      <c r="F41" s="11" t="s">
        <v>0</v>
      </c>
      <c r="G41" s="12" t="s">
        <v>0</v>
      </c>
    </row>
    <row r="42" spans="1:9" ht="15" customHeight="1" x14ac:dyDescent="0.3">
      <c r="E42" s="41" t="s">
        <v>0</v>
      </c>
      <c r="F42" s="11" t="s">
        <v>0</v>
      </c>
      <c r="G42" s="12" t="s">
        <v>0</v>
      </c>
    </row>
    <row r="43" spans="1:9" ht="15" customHeight="1" x14ac:dyDescent="0.25">
      <c r="A43" s="20"/>
      <c r="B43" s="20"/>
      <c r="C43" s="20"/>
      <c r="D43" s="22"/>
      <c r="E43" s="20"/>
      <c r="F43" s="20"/>
      <c r="G43" s="20"/>
    </row>
    <row r="44" spans="1:9" ht="15" customHeight="1" x14ac:dyDescent="0.25">
      <c r="A44" s="20"/>
      <c r="B44" s="20"/>
      <c r="C44" s="20"/>
      <c r="D44" s="22"/>
      <c r="E44" s="20"/>
      <c r="F44" s="20" t="s">
        <v>0</v>
      </c>
      <c r="G44" s="21" t="s">
        <v>0</v>
      </c>
    </row>
    <row r="45" spans="1:9" ht="15" customHeight="1" x14ac:dyDescent="0.25">
      <c r="A45" s="20"/>
      <c r="B45" s="20"/>
      <c r="C45" s="20"/>
      <c r="D45" s="22"/>
      <c r="E45" s="20"/>
      <c r="F45" s="20"/>
      <c r="G45" s="20"/>
    </row>
    <row r="46" spans="1:9" ht="15" customHeight="1" x14ac:dyDescent="0.4">
      <c r="A46" s="20"/>
      <c r="B46" s="20"/>
      <c r="C46" s="20"/>
      <c r="D46" s="70"/>
      <c r="E46" s="20"/>
      <c r="F46" s="20"/>
      <c r="G46" s="20"/>
    </row>
    <row r="47" spans="1:9" ht="15" customHeight="1" x14ac:dyDescent="0.25">
      <c r="A47" s="20"/>
      <c r="B47" s="20"/>
      <c r="C47" s="20"/>
      <c r="D47" s="22"/>
      <c r="E47" s="20"/>
      <c r="F47" s="20"/>
      <c r="G47" s="20"/>
    </row>
    <row r="48" spans="1:9" ht="15" customHeight="1" x14ac:dyDescent="0.4">
      <c r="A48" s="20"/>
      <c r="B48" s="20"/>
      <c r="C48" s="20"/>
      <c r="D48" s="57"/>
      <c r="E48" s="20"/>
      <c r="F48" s="20"/>
      <c r="G48" s="20"/>
    </row>
    <row r="49" spans="1:7" ht="15" customHeight="1" x14ac:dyDescent="0.25">
      <c r="A49" s="20"/>
      <c r="B49" s="20"/>
      <c r="C49" s="20"/>
      <c r="D49" s="22"/>
      <c r="E49" s="20"/>
      <c r="F49" s="20"/>
      <c r="G49" s="20"/>
    </row>
    <row r="50" spans="1:7" ht="15" customHeight="1" x14ac:dyDescent="0.25">
      <c r="A50" s="20"/>
      <c r="B50" s="20"/>
      <c r="C50" s="20"/>
      <c r="D50" s="22"/>
      <c r="E50" s="20"/>
      <c r="F50" s="20"/>
      <c r="G50" s="20"/>
    </row>
    <row r="51" spans="1:7" ht="15" customHeight="1" x14ac:dyDescent="0.4">
      <c r="A51" s="20"/>
      <c r="B51" s="20"/>
      <c r="C51" s="20"/>
      <c r="D51" s="70"/>
      <c r="E51" s="20"/>
      <c r="F51" s="20"/>
      <c r="G51" s="20"/>
    </row>
    <row r="52" spans="1:7" ht="15" customHeight="1" x14ac:dyDescent="0.4">
      <c r="A52" s="20"/>
      <c r="B52" s="20"/>
      <c r="C52" s="20"/>
      <c r="D52" s="57"/>
      <c r="E52" s="20"/>
      <c r="F52" s="20"/>
      <c r="G52" s="20"/>
    </row>
    <row r="53" spans="1:7" ht="15" customHeight="1" x14ac:dyDescent="0.25">
      <c r="A53" s="20"/>
      <c r="B53" s="20"/>
      <c r="C53" s="20"/>
      <c r="D53" s="22"/>
      <c r="E53" s="20"/>
      <c r="F53" s="20"/>
      <c r="G53" s="20"/>
    </row>
    <row r="54" spans="1:7" ht="15" customHeight="1" x14ac:dyDescent="0.25">
      <c r="A54" s="20"/>
      <c r="B54" s="20"/>
      <c r="C54" s="20"/>
      <c r="D54" s="22"/>
      <c r="E54" s="20"/>
      <c r="F54" s="20"/>
      <c r="G54" s="20"/>
    </row>
    <row r="55" spans="1:7" ht="15" x14ac:dyDescent="0.25">
      <c r="A55" s="20"/>
      <c r="B55" s="20"/>
      <c r="C55" s="20"/>
      <c r="D55" s="20"/>
      <c r="E55" s="20"/>
      <c r="F55" s="20"/>
      <c r="G55" s="20"/>
    </row>
    <row r="56" spans="1:7" ht="15" x14ac:dyDescent="0.25">
      <c r="A56" s="20"/>
      <c r="B56" s="20"/>
      <c r="C56" s="20"/>
      <c r="D56" s="20"/>
      <c r="E56" s="20"/>
      <c r="F56" s="20"/>
      <c r="G56" s="20"/>
    </row>
    <row r="57" spans="1:7" ht="15" x14ac:dyDescent="0.25">
      <c r="A57" s="20"/>
      <c r="B57" s="20"/>
      <c r="C57" s="20"/>
      <c r="D57" s="20"/>
      <c r="E57" s="20"/>
      <c r="F57" s="20"/>
      <c r="G57" s="20"/>
    </row>
  </sheetData>
  <phoneticPr fontId="0" type="noConversion"/>
  <conditionalFormatting sqref="D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80314965" right="0.78740157480314965" top="0.98425196850393704" bottom="0.98425196850393704" header="0.51181102362204722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F51"/>
  <sheetViews>
    <sheetView tabSelected="1" topLeftCell="A7" workbookViewId="0">
      <selection activeCell="G18" sqref="G18"/>
    </sheetView>
  </sheetViews>
  <sheetFormatPr defaultRowHeight="12.75" x14ac:dyDescent="0.2"/>
  <cols>
    <col min="1" max="1" width="6.28515625" customWidth="1"/>
    <col min="2" max="2" width="25.42578125" customWidth="1"/>
    <col min="3" max="3" width="18.5703125" customWidth="1"/>
    <col min="4" max="4" width="16.7109375" customWidth="1"/>
    <col min="5" max="5" width="11.85546875" bestFit="1" customWidth="1"/>
  </cols>
  <sheetData>
    <row r="4" spans="2:6" ht="20.25" x14ac:dyDescent="0.3">
      <c r="B4" s="45" t="s">
        <v>13</v>
      </c>
      <c r="C4" s="23"/>
      <c r="D4" s="23"/>
      <c r="E4" s="23"/>
      <c r="F4" s="23"/>
    </row>
    <row r="5" spans="2:6" x14ac:dyDescent="0.2">
      <c r="B5" s="23"/>
      <c r="C5" s="23"/>
      <c r="D5" s="23"/>
      <c r="E5" s="23"/>
      <c r="F5" s="23"/>
    </row>
    <row r="6" spans="2:6" x14ac:dyDescent="0.2">
      <c r="B6" s="23"/>
      <c r="C6" s="23"/>
      <c r="D6" s="23"/>
      <c r="E6" s="23"/>
      <c r="F6" s="23"/>
    </row>
    <row r="7" spans="2:6" ht="18" x14ac:dyDescent="0.25">
      <c r="B7" s="46" t="s">
        <v>34</v>
      </c>
      <c r="C7" s="23"/>
      <c r="D7" s="23"/>
      <c r="E7" s="23"/>
      <c r="F7" s="23"/>
    </row>
    <row r="8" spans="2:6" x14ac:dyDescent="0.2">
      <c r="B8" s="23"/>
      <c r="C8" s="23"/>
      <c r="D8" s="23"/>
      <c r="E8" s="23"/>
      <c r="F8" s="23"/>
    </row>
    <row r="9" spans="2:6" x14ac:dyDescent="0.2">
      <c r="B9" s="23"/>
      <c r="C9" s="23"/>
      <c r="D9" s="23"/>
      <c r="E9" s="23"/>
      <c r="F9" s="23"/>
    </row>
    <row r="10" spans="2:6" ht="15" x14ac:dyDescent="0.25">
      <c r="B10" s="52" t="s">
        <v>35</v>
      </c>
      <c r="C10" s="53"/>
      <c r="D10" s="53">
        <v>45000</v>
      </c>
      <c r="E10" s="23"/>
      <c r="F10" s="23"/>
    </row>
    <row r="11" spans="2:6" ht="15" x14ac:dyDescent="0.25">
      <c r="B11" s="52"/>
      <c r="C11" s="53"/>
      <c r="D11" s="53"/>
      <c r="E11" s="23"/>
      <c r="F11" s="23"/>
    </row>
    <row r="12" spans="2:6" ht="15" x14ac:dyDescent="0.25">
      <c r="B12" s="52"/>
      <c r="C12" s="53"/>
      <c r="D12" s="53"/>
      <c r="E12" s="23"/>
      <c r="F12" s="23"/>
    </row>
    <row r="13" spans="2:6" ht="15" x14ac:dyDescent="0.25">
      <c r="B13" s="52"/>
      <c r="C13" s="53"/>
      <c r="D13" s="54">
        <f>SUM(D10:D12)</f>
        <v>45000</v>
      </c>
      <c r="E13" s="23"/>
      <c r="F13" s="23"/>
    </row>
    <row r="14" spans="2:6" ht="15" x14ac:dyDescent="0.25">
      <c r="B14" s="52"/>
      <c r="C14" s="53"/>
      <c r="D14" s="53"/>
      <c r="E14" s="23"/>
      <c r="F14" s="23"/>
    </row>
    <row r="15" spans="2:6" ht="15" x14ac:dyDescent="0.25">
      <c r="B15" s="52" t="s">
        <v>64</v>
      </c>
      <c r="C15" s="53">
        <v>35000</v>
      </c>
      <c r="D15" s="53"/>
      <c r="E15" s="23"/>
      <c r="F15" s="23"/>
    </row>
    <row r="16" spans="2:6" ht="15" x14ac:dyDescent="0.25">
      <c r="B16" s="52"/>
      <c r="C16" s="53"/>
      <c r="D16" s="53"/>
      <c r="E16" s="23"/>
      <c r="F16" s="23"/>
    </row>
    <row r="17" spans="2:6" ht="15" x14ac:dyDescent="0.25">
      <c r="B17" s="52" t="s">
        <v>12</v>
      </c>
      <c r="C17" s="53">
        <v>5000</v>
      </c>
      <c r="D17" s="53"/>
      <c r="E17" s="23"/>
      <c r="F17" s="23"/>
    </row>
    <row r="18" spans="2:6" ht="15" x14ac:dyDescent="0.25">
      <c r="B18" s="52"/>
      <c r="C18" s="53"/>
      <c r="D18" s="53"/>
      <c r="E18" s="23"/>
      <c r="F18" s="23"/>
    </row>
    <row r="19" spans="2:6" ht="15" x14ac:dyDescent="0.25">
      <c r="B19" s="52" t="s">
        <v>0</v>
      </c>
      <c r="C19" s="53" t="s">
        <v>0</v>
      </c>
      <c r="D19" s="53"/>
      <c r="E19" s="23"/>
      <c r="F19" s="23"/>
    </row>
    <row r="20" spans="2:6" ht="15" x14ac:dyDescent="0.25">
      <c r="B20" s="52"/>
      <c r="C20" s="55"/>
      <c r="D20" s="53"/>
      <c r="E20" s="23"/>
      <c r="F20" s="23"/>
    </row>
    <row r="21" spans="2:6" ht="15" x14ac:dyDescent="0.25">
      <c r="B21" s="52"/>
      <c r="C21" s="53"/>
      <c r="D21" s="53"/>
      <c r="E21" s="23"/>
      <c r="F21" s="23"/>
    </row>
    <row r="22" spans="2:6" ht="15" x14ac:dyDescent="0.25">
      <c r="B22" s="52"/>
      <c r="C22" s="53"/>
      <c r="D22" s="53">
        <f>SUM(C15:C19)</f>
        <v>40000</v>
      </c>
      <c r="E22" s="23"/>
      <c r="F22" s="23"/>
    </row>
    <row r="23" spans="2:6" ht="15" x14ac:dyDescent="0.25">
      <c r="B23" s="52"/>
      <c r="C23" s="53"/>
      <c r="D23" s="53"/>
      <c r="E23" s="23"/>
      <c r="F23" s="23"/>
    </row>
    <row r="24" spans="2:6" ht="15" x14ac:dyDescent="0.25">
      <c r="B24" s="52"/>
      <c r="C24" s="53"/>
      <c r="D24" s="53"/>
      <c r="E24" s="23"/>
      <c r="F24" s="23"/>
    </row>
    <row r="25" spans="2:6" ht="17.25" x14ac:dyDescent="0.4">
      <c r="B25" s="52" t="s">
        <v>17</v>
      </c>
      <c r="C25" s="53"/>
      <c r="D25" s="56">
        <f>SUM(D13-D22)</f>
        <v>5000</v>
      </c>
      <c r="E25" s="23"/>
      <c r="F25" s="23"/>
    </row>
    <row r="26" spans="2:6" ht="18" x14ac:dyDescent="0.4">
      <c r="B26" s="47"/>
      <c r="C26" s="48"/>
      <c r="D26" s="49"/>
      <c r="E26" s="23"/>
      <c r="F26" s="23"/>
    </row>
    <row r="27" spans="2:6" ht="15" x14ac:dyDescent="0.2">
      <c r="B27" s="15"/>
      <c r="C27" s="16"/>
      <c r="D27" s="16"/>
    </row>
    <row r="28" spans="2:6" ht="15" x14ac:dyDescent="0.2">
      <c r="B28" s="15"/>
      <c r="C28" s="16"/>
      <c r="D28" s="16"/>
    </row>
    <row r="29" spans="2:6" ht="15" x14ac:dyDescent="0.2">
      <c r="B29" s="15" t="s">
        <v>0</v>
      </c>
      <c r="C29" s="16"/>
      <c r="D29" s="16"/>
    </row>
    <row r="30" spans="2:6" ht="15" x14ac:dyDescent="0.2">
      <c r="B30" s="15"/>
      <c r="C30" s="16"/>
      <c r="D30" s="16"/>
    </row>
    <row r="31" spans="2:6" ht="15" x14ac:dyDescent="0.2">
      <c r="B31" s="15"/>
      <c r="C31" s="16"/>
      <c r="D31" s="16"/>
    </row>
    <row r="32" spans="2:6" ht="15" x14ac:dyDescent="0.2">
      <c r="B32" s="15"/>
      <c r="C32" s="16"/>
      <c r="D32" s="16"/>
    </row>
    <row r="33" spans="2:5" ht="15" x14ac:dyDescent="0.2">
      <c r="B33" s="15"/>
      <c r="C33" s="15"/>
      <c r="D33" s="15"/>
    </row>
    <row r="34" spans="2:5" ht="15.75" x14ac:dyDescent="0.25">
      <c r="B34" s="14"/>
      <c r="C34" s="14"/>
      <c r="D34" s="14"/>
    </row>
    <row r="35" spans="2:5" ht="15.75" x14ac:dyDescent="0.25">
      <c r="B35" s="14"/>
      <c r="C35" s="14"/>
      <c r="D35" s="14"/>
    </row>
    <row r="41" spans="2:5" x14ac:dyDescent="0.2">
      <c r="E41" s="4" t="s">
        <v>0</v>
      </c>
    </row>
    <row r="42" spans="2:5" x14ac:dyDescent="0.2">
      <c r="C42" s="4"/>
      <c r="D42" s="4"/>
      <c r="E42" s="4"/>
    </row>
    <row r="43" spans="2:5" x14ac:dyDescent="0.2">
      <c r="B43" s="4"/>
      <c r="C43" s="4"/>
      <c r="D43" s="4"/>
      <c r="E43" s="4"/>
    </row>
    <row r="44" spans="2:5" x14ac:dyDescent="0.2">
      <c r="C44" s="74"/>
      <c r="D44" s="4"/>
      <c r="E44" s="4"/>
    </row>
    <row r="45" spans="2:5" x14ac:dyDescent="0.2">
      <c r="C45" s="74"/>
      <c r="D45" s="4"/>
      <c r="E45" s="4"/>
    </row>
    <row r="46" spans="2:5" x14ac:dyDescent="0.2">
      <c r="B46" s="4"/>
      <c r="C46" s="75"/>
      <c r="D46" s="4"/>
      <c r="E46" s="4"/>
    </row>
    <row r="47" spans="2:5" x14ac:dyDescent="0.2">
      <c r="B47" s="4"/>
      <c r="C47" s="74"/>
      <c r="D47" s="76"/>
      <c r="E47" s="74"/>
    </row>
    <row r="48" spans="2:5" x14ac:dyDescent="0.2">
      <c r="B48" s="4" t="s">
        <v>0</v>
      </c>
      <c r="C48" s="75" t="s">
        <v>0</v>
      </c>
      <c r="D48" s="4" t="s">
        <v>0</v>
      </c>
      <c r="E48" s="4" t="s">
        <v>0</v>
      </c>
    </row>
    <row r="49" spans="2:5" x14ac:dyDescent="0.2">
      <c r="B49" s="4" t="s">
        <v>0</v>
      </c>
      <c r="C49" s="75" t="s">
        <v>0</v>
      </c>
      <c r="D49" s="4" t="s">
        <v>0</v>
      </c>
      <c r="E49" s="4" t="s">
        <v>0</v>
      </c>
    </row>
    <row r="50" spans="2:5" x14ac:dyDescent="0.2">
      <c r="B50" s="4" t="s">
        <v>0</v>
      </c>
      <c r="C50" s="75" t="s">
        <v>0</v>
      </c>
      <c r="D50" s="4" t="s">
        <v>0</v>
      </c>
      <c r="E50" s="4" t="s">
        <v>0</v>
      </c>
    </row>
    <row r="51" spans="2:5" x14ac:dyDescent="0.2">
      <c r="E51" s="4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activa</vt:lpstr>
      <vt:lpstr>passiva</vt:lpstr>
      <vt:lpstr>Exploitatie</vt:lpstr>
      <vt:lpstr>Begroting 2024</vt:lpstr>
    </vt:vector>
  </TitlesOfParts>
  <Company>Johan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den Berg</dc:creator>
  <cp:lastModifiedBy>J van den Berg</cp:lastModifiedBy>
  <cp:lastPrinted>2025-04-24T15:10:28Z</cp:lastPrinted>
  <dcterms:created xsi:type="dcterms:W3CDTF">2001-07-11T18:56:09Z</dcterms:created>
  <dcterms:modified xsi:type="dcterms:W3CDTF">2025-05-11T10:49:20Z</dcterms:modified>
</cp:coreProperties>
</file>