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gh\Documents\"/>
    </mc:Choice>
  </mc:AlternateContent>
  <bookViews>
    <workbookView xWindow="0" yWindow="0" windowWidth="20490" windowHeight="7620" activeTab="1"/>
  </bookViews>
  <sheets>
    <sheet name="Benodigdheden" sheetId="1" r:id="rId1"/>
    <sheet name="Jaarrekening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3" i="4"/>
  <c r="E3" i="4" s="1"/>
  <c r="E11" i="4" s="1"/>
  <c r="C3" i="4"/>
  <c r="E21" i="4"/>
  <c r="D22" i="4"/>
  <c r="E22" i="4" s="1"/>
  <c r="D20" i="4"/>
  <c r="E20" i="4" s="1"/>
  <c r="D17" i="4"/>
  <c r="E17" i="4" s="1"/>
  <c r="D18" i="4"/>
  <c r="E18" i="4" s="1"/>
  <c r="D19" i="4"/>
  <c r="E19" i="4" s="1"/>
  <c r="D16" i="4"/>
  <c r="E16" i="4" s="1"/>
  <c r="E24" i="4" l="1"/>
  <c r="E26" i="4" s="1"/>
  <c r="D24" i="4"/>
  <c r="D26" i="4" s="1"/>
</calcChain>
</file>

<file path=xl/sharedStrings.xml><?xml version="1.0" encoding="utf-8"?>
<sst xmlns="http://schemas.openxmlformats.org/spreadsheetml/2006/main" count="26" uniqueCount="21">
  <si>
    <t>- De openingsbalans, investerings- en financieringsbegroting</t>
  </si>
  <si>
    <t>- De jaarrekeningen van de laatste 2 boekjaren</t>
  </si>
  <si>
    <t>Inkomsten</t>
  </si>
  <si>
    <t>Uitgaven</t>
  </si>
  <si>
    <t>Dunea</t>
  </si>
  <si>
    <t>Interpolis</t>
  </si>
  <si>
    <t>T-Mobile</t>
  </si>
  <si>
    <t>Eneco</t>
  </si>
  <si>
    <t>Rioolbelasting</t>
  </si>
  <si>
    <t>Container</t>
  </si>
  <si>
    <t>Per kwartaal</t>
  </si>
  <si>
    <t>Per jaar</t>
  </si>
  <si>
    <t>Per maand</t>
  </si>
  <si>
    <t>Totaal</t>
  </si>
  <si>
    <t>Per 2 jaar</t>
  </si>
  <si>
    <t>Donaties</t>
  </si>
  <si>
    <t>Winst</t>
  </si>
  <si>
    <t>Geen investerings- of financieringsplannen</t>
  </si>
  <si>
    <t>Onderhoud + rest</t>
  </si>
  <si>
    <t>Volgende sheet</t>
  </si>
  <si>
    <t>Bijlagen: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</si>
</sst>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quotePrefix="1"/>
    <xf numFmtId="0" fontId="2" fillId="0" borderId="0" xfId="0" applyFont="1"/>
    <xf numFmtId="44" fontId="0" fillId="0" borderId="0" xfId="1" applyFont="1"/>
    <xf numFmtId="44" fontId="3" fillId="0" borderId="0" xfId="1" applyFont="1"/>
    <xf numFmtId="0" fontId="3" fillId="0" borderId="0" xfId="0" applyFont="1"/>
    <xf numFmtId="44" fontId="0" fillId="0" borderId="0" xfId="0" applyNumberFormat="1"/>
    <xf numFmtId="0" fontId="0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4" sqref="B4"/>
    </sheetView>
  </sheetViews>
  <sheetFormatPr defaultRowHeight="15" x14ac:dyDescent="0.25"/>
  <cols>
    <col min="1" max="1" width="50.28515625" bestFit="1" customWidth="1"/>
    <col min="2" max="2" width="35.85546875" bestFit="1" customWidth="1"/>
  </cols>
  <sheetData>
    <row r="2" spans="1:2" x14ac:dyDescent="0.25">
      <c r="A2" s="2" t="s">
        <v>20</v>
      </c>
    </row>
    <row r="3" spans="1:2" x14ac:dyDescent="0.25">
      <c r="A3" s="1" t="s">
        <v>0</v>
      </c>
      <c r="B3" t="s">
        <v>17</v>
      </c>
    </row>
    <row r="4" spans="1:2" x14ac:dyDescent="0.25">
      <c r="A4" s="1"/>
    </row>
    <row r="5" spans="1:2" x14ac:dyDescent="0.25">
      <c r="A5" s="1" t="s">
        <v>1</v>
      </c>
      <c r="B5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B22" sqref="B22"/>
    </sheetView>
  </sheetViews>
  <sheetFormatPr defaultRowHeight="15" x14ac:dyDescent="0.25"/>
  <cols>
    <col min="1" max="1" width="10" bestFit="1" customWidth="1"/>
    <col min="2" max="2" width="10.28515625" style="3" bestFit="1" customWidth="1"/>
    <col min="3" max="3" width="12.7109375" bestFit="1" customWidth="1"/>
    <col min="4" max="5" width="11.28515625" bestFit="1" customWidth="1"/>
    <col min="7" max="7" width="15.7109375" customWidth="1"/>
    <col min="8" max="8" width="12.28515625" style="3" bestFit="1" customWidth="1"/>
    <col min="9" max="9" width="12.28515625" style="3" customWidth="1"/>
    <col min="10" max="10" width="12.28515625" bestFit="1" customWidth="1"/>
    <col min="11" max="11" width="11.28515625" bestFit="1" customWidth="1"/>
  </cols>
  <sheetData>
    <row r="1" spans="1:6" x14ac:dyDescent="0.25">
      <c r="A1" s="2" t="s">
        <v>2</v>
      </c>
    </row>
    <row r="2" spans="1:6" x14ac:dyDescent="0.25">
      <c r="B2" s="4" t="s">
        <v>12</v>
      </c>
      <c r="C2" s="4" t="s">
        <v>10</v>
      </c>
      <c r="D2" s="5" t="s">
        <v>11</v>
      </c>
      <c r="E2" s="5" t="s">
        <v>14</v>
      </c>
      <c r="F2" s="5"/>
    </row>
    <row r="3" spans="1:6" x14ac:dyDescent="0.25">
      <c r="A3" s="7" t="s">
        <v>15</v>
      </c>
      <c r="B3" s="3">
        <v>3000</v>
      </c>
      <c r="C3" s="6">
        <f>B3*3</f>
        <v>9000</v>
      </c>
      <c r="D3" s="6">
        <f>B3*12</f>
        <v>36000</v>
      </c>
      <c r="E3" s="6">
        <f>D3*2</f>
        <v>72000</v>
      </c>
    </row>
    <row r="11" spans="1:6" x14ac:dyDescent="0.25">
      <c r="A11" t="s">
        <v>13</v>
      </c>
      <c r="D11" s="6">
        <f>SUM(D3:D9)</f>
        <v>36000</v>
      </c>
      <c r="E11" s="6">
        <f>SUM(E3:E9)</f>
        <v>72000</v>
      </c>
    </row>
    <row r="14" spans="1:6" x14ac:dyDescent="0.25">
      <c r="A14" s="2" t="s">
        <v>3</v>
      </c>
      <c r="C14" s="3"/>
    </row>
    <row r="15" spans="1:6" x14ac:dyDescent="0.25">
      <c r="A15" s="5"/>
      <c r="B15" s="4" t="s">
        <v>12</v>
      </c>
      <c r="C15" s="4" t="s">
        <v>10</v>
      </c>
      <c r="D15" s="5" t="s">
        <v>11</v>
      </c>
      <c r="E15" s="5" t="s">
        <v>14</v>
      </c>
    </row>
    <row r="16" spans="1:6" x14ac:dyDescent="0.25">
      <c r="A16" t="s">
        <v>4</v>
      </c>
      <c r="B16" s="3">
        <v>138</v>
      </c>
      <c r="C16" s="3"/>
      <c r="D16" s="6">
        <f>B16*12</f>
        <v>1656</v>
      </c>
      <c r="E16" s="6">
        <f>D16*2</f>
        <v>3312</v>
      </c>
    </row>
    <row r="17" spans="1:5" x14ac:dyDescent="0.25">
      <c r="A17" t="s">
        <v>5</v>
      </c>
      <c r="B17" s="3">
        <v>258.74</v>
      </c>
      <c r="C17" s="3"/>
      <c r="D17" s="6">
        <f>B17*12</f>
        <v>3104.88</v>
      </c>
      <c r="E17" s="6">
        <f t="shared" ref="E17:E22" si="0">D17*2</f>
        <v>6209.76</v>
      </c>
    </row>
    <row r="18" spans="1:5" x14ac:dyDescent="0.25">
      <c r="A18" t="s">
        <v>6</v>
      </c>
      <c r="B18" s="3">
        <v>37.56</v>
      </c>
      <c r="C18" s="3"/>
      <c r="D18" s="6">
        <f>B18*12</f>
        <v>450.72</v>
      </c>
      <c r="E18" s="6">
        <f t="shared" si="0"/>
        <v>901.44</v>
      </c>
    </row>
    <row r="19" spans="1:5" x14ac:dyDescent="0.25">
      <c r="A19" t="s">
        <v>7</v>
      </c>
      <c r="B19" s="3">
        <v>600</v>
      </c>
      <c r="C19" s="3"/>
      <c r="D19" s="6">
        <f>B19*12</f>
        <v>7200</v>
      </c>
      <c r="E19" s="6">
        <f t="shared" si="0"/>
        <v>14400</v>
      </c>
    </row>
    <row r="20" spans="1:5" x14ac:dyDescent="0.25">
      <c r="A20" t="s">
        <v>18</v>
      </c>
      <c r="B20" s="3">
        <v>1500</v>
      </c>
      <c r="C20" s="3"/>
      <c r="D20" s="6">
        <f>B20*12</f>
        <v>18000</v>
      </c>
      <c r="E20" s="6">
        <f t="shared" si="0"/>
        <v>36000</v>
      </c>
    </row>
    <row r="21" spans="1:5" x14ac:dyDescent="0.25">
      <c r="A21" t="s">
        <v>8</v>
      </c>
      <c r="C21" s="3"/>
      <c r="D21" s="3">
        <v>150</v>
      </c>
      <c r="E21" s="6">
        <f t="shared" si="0"/>
        <v>300</v>
      </c>
    </row>
    <row r="22" spans="1:5" x14ac:dyDescent="0.25">
      <c r="A22" t="s">
        <v>9</v>
      </c>
      <c r="C22" s="3">
        <v>382</v>
      </c>
      <c r="D22" s="6">
        <f>C22*4</f>
        <v>1528</v>
      </c>
      <c r="E22" s="6">
        <f t="shared" si="0"/>
        <v>3056</v>
      </c>
    </row>
    <row r="23" spans="1:5" x14ac:dyDescent="0.25">
      <c r="C23" s="3"/>
    </row>
    <row r="24" spans="1:5" x14ac:dyDescent="0.25">
      <c r="A24" t="s">
        <v>13</v>
      </c>
      <c r="C24" s="3"/>
      <c r="D24" s="6">
        <f>SUM(D16:D22)</f>
        <v>32089.599999999999</v>
      </c>
      <c r="E24" s="6">
        <f>SUM(E16:E22)</f>
        <v>64179.199999999997</v>
      </c>
    </row>
    <row r="26" spans="1:5" x14ac:dyDescent="0.25">
      <c r="A26" t="s">
        <v>16</v>
      </c>
      <c r="D26" s="6">
        <f>D11-D24</f>
        <v>3910.4000000000015</v>
      </c>
      <c r="E26" s="6">
        <f>E11-E24</f>
        <v>7820.8000000000029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Benodigdheden</vt:lpstr>
      <vt:lpstr>Jaarrekeningen</vt:lpstr>
    </vt:vector>
  </TitlesOfParts>
  <Company>Ministerie van Financien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Jasvir J. Singh</dc:creator>
  <cp:lastModifiedBy>Windows-gebruiker</cp:lastModifiedBy>
  <cp:lastPrinted>2022-06-06T18:18:42Z</cp:lastPrinted>
  <dcterms:created xsi:type="dcterms:W3CDTF">2022-05-30T15:49:24Z</dcterms:created>
  <dcterms:modified xsi:type="dcterms:W3CDTF">2022-06-06T18:19:17Z</dcterms:modified>
</cp:coreProperties>
</file>