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1340" windowHeight="6030" activeTab="2"/>
  </bookViews>
  <sheets>
    <sheet name="activa" sheetId="1" r:id="rId1"/>
    <sheet name="passiva" sheetId="2" r:id="rId2"/>
    <sheet name="Exploitatie" sheetId="3" r:id="rId3"/>
    <sheet name="Begroting 2021" sheetId="4" r:id="rId4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<sst xmlns="http://schemas.openxmlformats.org/spreadsheetml/2006/main" count="162" uniqueCount="72">
  <si>
    <t xml:space="preserve"> </t>
  </si>
  <si>
    <t>Activa</t>
  </si>
  <si>
    <t xml:space="preserve">Rente </t>
  </si>
  <si>
    <t>Giften</t>
  </si>
  <si>
    <t>bankkosten</t>
  </si>
  <si>
    <t>Totaal aan giften</t>
  </si>
  <si>
    <t>Onkosten</t>
  </si>
  <si>
    <t>Saldo:</t>
  </si>
  <si>
    <t>ontvangsten</t>
  </si>
  <si>
    <t>uitgaven</t>
  </si>
  <si>
    <t>Passiva</t>
  </si>
  <si>
    <t>Crediteuren</t>
  </si>
  <si>
    <t xml:space="preserve">Nut en Genoegen </t>
  </si>
  <si>
    <t>Aandelenfonds</t>
  </si>
  <si>
    <t>Kosten</t>
  </si>
  <si>
    <t>Obligaties</t>
  </si>
  <si>
    <t>Stichting Ruinen 1865</t>
  </si>
  <si>
    <t>kosten effecten EP</t>
  </si>
  <si>
    <t>Adm kosten</t>
  </si>
  <si>
    <t xml:space="preserve">                   Toelichting kosten</t>
  </si>
  <si>
    <t>vreemdvermogen:</t>
  </si>
  <si>
    <t>Eigen Vermogen</t>
  </si>
  <si>
    <t>Kostenverdeling 70/30%</t>
  </si>
  <si>
    <t>Delen van de kosten</t>
  </si>
  <si>
    <t>Voordelig saldo</t>
  </si>
  <si>
    <t>Winst</t>
  </si>
  <si>
    <t>Rek.crt OvD</t>
  </si>
  <si>
    <t>Vermogen 2020</t>
  </si>
  <si>
    <t>B</t>
  </si>
  <si>
    <t>Rek crt ING</t>
  </si>
  <si>
    <t xml:space="preserve"> Effectenrekening ING</t>
  </si>
  <si>
    <t>bestuurskst*</t>
  </si>
  <si>
    <t>verg. kosten*</t>
  </si>
  <si>
    <t>Gelddeel Portefeuille</t>
  </si>
  <si>
    <t>Dividendbelasting</t>
  </si>
  <si>
    <t>alg.kst/Website/corr</t>
  </si>
  <si>
    <t xml:space="preserve"> Debiteuren</t>
  </si>
  <si>
    <t>Winst 2021</t>
  </si>
  <si>
    <t>Vermogen 2021</t>
  </si>
  <si>
    <r>
      <t xml:space="preserve">              </t>
    </r>
    <r>
      <rPr>
        <b/>
        <sz val="11"/>
        <rFont val="Gadugi"/>
        <family val="2"/>
      </rPr>
      <t>Exploitatie 2021</t>
    </r>
  </si>
  <si>
    <t>Financiële begroting 2021</t>
  </si>
  <si>
    <t>Rendement 2021</t>
  </si>
  <si>
    <t>Dorpsbelangen Echten</t>
  </si>
  <si>
    <t>St.Zwembad Ruinen</t>
  </si>
  <si>
    <t>Uitgave boek Pesse</t>
  </si>
  <si>
    <t>Loopgroep Ruinen</t>
  </si>
  <si>
    <t>Donatie Horeca Ruinen</t>
  </si>
  <si>
    <t>DOO Ruinen</t>
  </si>
  <si>
    <t>St.Kraaienbosch Echten</t>
  </si>
  <si>
    <t>Herv. Gem Ruinerwold</t>
  </si>
  <si>
    <t>De Vrederuiters</t>
  </si>
  <si>
    <t>Vrouwen van Nu</t>
  </si>
  <si>
    <t>SER Ruinen</t>
  </si>
  <si>
    <t>VVVo Ruinen</t>
  </si>
  <si>
    <t>Bridgeclub Ansen Troef</t>
  </si>
  <si>
    <t>St.Historie Ruinen</t>
  </si>
  <si>
    <t>Vrienden Schaapskooi</t>
  </si>
  <si>
    <t>*70/30 van € 3772,50</t>
  </si>
  <si>
    <t>Alg. kosten</t>
  </si>
  <si>
    <t>Deel winst OvD.</t>
  </si>
  <si>
    <t>Uitkering Zuidwest Dr. K</t>
  </si>
  <si>
    <t>Couponrente</t>
  </si>
  <si>
    <t>Dividend</t>
  </si>
  <si>
    <t>Teruggaaf dividend</t>
  </si>
  <si>
    <t>Winst obligatie</t>
  </si>
  <si>
    <t>Winst eigen protefeuille</t>
  </si>
  <si>
    <t>Terugboek 75-Jarig bevr</t>
  </si>
  <si>
    <t>Dividendbelasting 2021</t>
  </si>
  <si>
    <t>Deel kosten 70/30</t>
  </si>
  <si>
    <t>Verkoop stockdividend</t>
  </si>
  <si>
    <t xml:space="preserve"> Spaarekening ING</t>
  </si>
  <si>
    <t>Winst ING portefeuille</t>
  </si>
</sst>
</file>

<file path=xl/styles.xml><?xml version="1.0" encoding="utf-8"?>
<styleSheet xmlns="http://schemas.openxmlformats.org/spreadsheetml/2006/main">
  <numFmts count="3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#,##0\ &quot;fl&quot;;\-#,##0\ &quot;fl&quot;"/>
    <numFmt numFmtId="173" formatCode="#,##0\ &quot;fl&quot;;[Red]\-#,##0\ &quot;fl&quot;"/>
    <numFmt numFmtId="174" formatCode="#,##0.00\ &quot;fl&quot;;\-#,##0.00\ &quot;fl&quot;"/>
    <numFmt numFmtId="175" formatCode="#,##0.00\ &quot;fl&quot;;[Red]\-#,##0.00\ &quot;fl&quot;"/>
    <numFmt numFmtId="176" formatCode="_-* #,##0\ &quot;fl&quot;_-;\-* #,##0\ &quot;fl&quot;_-;_-* &quot;-&quot;\ &quot;fl&quot;_-;_-@_-"/>
    <numFmt numFmtId="177" formatCode="_-* #,##0\ _f_l_-;\-* #,##0\ _f_l_-;_-* &quot;-&quot;\ _f_l_-;_-@_-"/>
    <numFmt numFmtId="178" formatCode="_-* #,##0.00\ &quot;fl&quot;_-;\-* #,##0.00\ &quot;fl&quot;_-;_-* &quot;-&quot;??\ &quot;fl&quot;_-;_-@_-"/>
    <numFmt numFmtId="179" formatCode="_-* #,##0.00\ _f_l_-;\-* #,##0.00\ _f_l_-;_-* &quot;-&quot;??\ _f_l_-;_-@_-"/>
    <numFmt numFmtId="180" formatCode="#,##0.00_ ;\-#,##0.00\ "/>
    <numFmt numFmtId="181" formatCode="#,##0.00\ &quot;fl&quot;"/>
    <numFmt numFmtId="182" formatCode="[$-413]dddd\ d\ mmmm\ yyyy"/>
    <numFmt numFmtId="183" formatCode="[$-413]d\ mmmm\ yyyy;@"/>
    <numFmt numFmtId="184" formatCode="[$-413]d/mmm/yy;@"/>
    <numFmt numFmtId="185" formatCode="d/mm/yy;@"/>
    <numFmt numFmtId="186" formatCode="_ * #,##0.00_-[$₹-44D]_ ;_ * #,##0.00\-[$₹-44D]_ ;_ * &quot;-&quot;??_-[$₹-44D]_ ;_ @_ "/>
  </numFmts>
  <fonts count="71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Accounting"/>
      <sz val="10"/>
      <name val="Arial"/>
      <family val="2"/>
    </font>
    <font>
      <u val="doubleAccounting"/>
      <sz val="11"/>
      <name val="Arial"/>
      <family val="2"/>
    </font>
    <font>
      <sz val="10"/>
      <name val="Comic Sans MS"/>
      <family val="4"/>
    </font>
    <font>
      <sz val="11"/>
      <name val="Comic Sans MS"/>
      <family val="4"/>
    </font>
    <font>
      <b/>
      <sz val="11"/>
      <name val="Comic Sans MS"/>
      <family val="4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Gadugi"/>
      <family val="2"/>
    </font>
    <font>
      <b/>
      <sz val="11"/>
      <name val="Gadugi"/>
      <family val="2"/>
    </font>
    <font>
      <sz val="10"/>
      <name val="Gadugi"/>
      <family val="2"/>
    </font>
    <font>
      <u val="single"/>
      <sz val="11"/>
      <name val="Gadugi"/>
      <family val="2"/>
    </font>
    <font>
      <u val="doubleAccounting"/>
      <sz val="11"/>
      <name val="Gadugi"/>
      <family val="2"/>
    </font>
    <font>
      <b/>
      <u val="single"/>
      <sz val="11"/>
      <name val="Gadugi"/>
      <family val="2"/>
    </font>
    <font>
      <b/>
      <sz val="10"/>
      <name val="Gadugi"/>
      <family val="2"/>
    </font>
    <font>
      <sz val="14"/>
      <name val="Gadugi"/>
      <family val="2"/>
    </font>
    <font>
      <i/>
      <sz val="11"/>
      <name val="Gadugi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u val="single"/>
      <sz val="16"/>
      <color indexed="10"/>
      <name val="Gadugi"/>
      <family val="2"/>
    </font>
    <font>
      <u val="single"/>
      <sz val="14"/>
      <color indexed="8"/>
      <name val="Gadugi"/>
      <family val="2"/>
    </font>
    <font>
      <sz val="12"/>
      <color indexed="8"/>
      <name val="Gadugi"/>
      <family val="2"/>
    </font>
    <font>
      <u val="doubleAccounting"/>
      <sz val="12"/>
      <color indexed="8"/>
      <name val="Gadugi"/>
      <family val="2"/>
    </font>
    <font>
      <sz val="11"/>
      <color indexed="8"/>
      <name val="Gadugi"/>
      <family val="2"/>
    </font>
    <font>
      <u val="doubleAccounting"/>
      <sz val="11"/>
      <color indexed="8"/>
      <name val="Gadug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u val="single"/>
      <sz val="16"/>
      <color rgb="FFFF0000"/>
      <name val="Gadugi"/>
      <family val="2"/>
    </font>
    <font>
      <u val="single"/>
      <sz val="14"/>
      <color theme="1"/>
      <name val="Gadugi"/>
      <family val="2"/>
    </font>
    <font>
      <sz val="12"/>
      <color theme="1"/>
      <name val="Gadugi"/>
      <family val="2"/>
    </font>
    <font>
      <u val="doubleAccounting"/>
      <sz val="12"/>
      <color theme="1"/>
      <name val="Gadugi"/>
      <family val="2"/>
    </font>
    <font>
      <sz val="11"/>
      <color theme="1"/>
      <name val="Gadugi"/>
      <family val="2"/>
    </font>
    <font>
      <u val="doubleAccounting"/>
      <sz val="11"/>
      <color theme="1"/>
      <name val="Gadug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52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0" fillId="31" borderId="7" applyNumberFormat="0" applyFont="0" applyAlignment="0" applyProtection="0"/>
    <xf numFmtId="0" fontId="57" fillId="32" borderId="0" applyNumberFormat="0" applyBorder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178" fontId="4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170" fontId="5" fillId="0" borderId="0" xfId="0" applyNumberFormat="1" applyFont="1" applyAlignment="1">
      <alignment/>
    </xf>
    <xf numFmtId="0" fontId="6" fillId="0" borderId="0" xfId="0" applyFont="1" applyAlignment="1">
      <alignment/>
    </xf>
    <xf numFmtId="170" fontId="6" fillId="0" borderId="0" xfId="0" applyNumberFormat="1" applyFont="1" applyAlignment="1">
      <alignment/>
    </xf>
    <xf numFmtId="10" fontId="7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44" fontId="6" fillId="0" borderId="0" xfId="0" applyNumberFormat="1" applyFont="1" applyAlignment="1">
      <alignment/>
    </xf>
    <xf numFmtId="44" fontId="0" fillId="0" borderId="0" xfId="0" applyNumberForma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170" fontId="64" fillId="0" borderId="0" xfId="0" applyNumberFormat="1" applyFont="1" applyAlignment="1">
      <alignment/>
    </xf>
    <xf numFmtId="170" fontId="10" fillId="0" borderId="10" xfId="0" applyNumberFormat="1" applyFont="1" applyBorder="1" applyAlignment="1">
      <alignment/>
    </xf>
    <xf numFmtId="183" fontId="10" fillId="0" borderId="11" xfId="0" applyNumberFormat="1" applyFont="1" applyBorder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12" xfId="0" applyFont="1" applyBorder="1" applyAlignment="1">
      <alignment/>
    </xf>
    <xf numFmtId="170" fontId="11" fillId="0" borderId="13" xfId="0" applyNumberFormat="1" applyFont="1" applyBorder="1" applyAlignment="1">
      <alignment/>
    </xf>
    <xf numFmtId="170" fontId="10" fillId="0" borderId="0" xfId="0" applyNumberFormat="1" applyFont="1" applyAlignment="1">
      <alignment/>
    </xf>
    <xf numFmtId="44" fontId="10" fillId="0" borderId="0" xfId="0" applyNumberFormat="1" applyFont="1" applyAlignment="1">
      <alignment/>
    </xf>
    <xf numFmtId="0" fontId="12" fillId="0" borderId="0" xfId="0" applyFont="1" applyAlignment="1">
      <alignment/>
    </xf>
    <xf numFmtId="44" fontId="10" fillId="0" borderId="10" xfId="0" applyNumberFormat="1" applyFont="1" applyBorder="1" applyAlignment="1">
      <alignment/>
    </xf>
    <xf numFmtId="44" fontId="10" fillId="0" borderId="14" xfId="0" applyNumberFormat="1" applyFont="1" applyBorder="1" applyAlignment="1">
      <alignment/>
    </xf>
    <xf numFmtId="170" fontId="10" fillId="0" borderId="15" xfId="0" applyNumberFormat="1" applyFont="1" applyBorder="1" applyAlignment="1">
      <alignment/>
    </xf>
    <xf numFmtId="0" fontId="12" fillId="0" borderId="16" xfId="0" applyFont="1" applyBorder="1" applyAlignment="1">
      <alignment/>
    </xf>
    <xf numFmtId="0" fontId="12" fillId="0" borderId="17" xfId="0" applyFont="1" applyBorder="1" applyAlignment="1">
      <alignment/>
    </xf>
    <xf numFmtId="170" fontId="12" fillId="0" borderId="0" xfId="0" applyNumberFormat="1" applyFont="1" applyAlignment="1">
      <alignment/>
    </xf>
    <xf numFmtId="170" fontId="10" fillId="0" borderId="14" xfId="0" applyNumberFormat="1" applyFont="1" applyBorder="1" applyAlignment="1">
      <alignment/>
    </xf>
    <xf numFmtId="170" fontId="10" fillId="0" borderId="18" xfId="0" applyNumberFormat="1" applyFont="1" applyBorder="1" applyAlignment="1">
      <alignment/>
    </xf>
    <xf numFmtId="170" fontId="13" fillId="0" borderId="14" xfId="0" applyNumberFormat="1" applyFont="1" applyBorder="1" applyAlignment="1">
      <alignment/>
    </xf>
    <xf numFmtId="170" fontId="14" fillId="0" borderId="0" xfId="0" applyNumberFormat="1" applyFont="1" applyAlignment="1">
      <alignment/>
    </xf>
    <xf numFmtId="0" fontId="10" fillId="0" borderId="19" xfId="0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12" xfId="0" applyFont="1" applyBorder="1" applyAlignment="1">
      <alignment/>
    </xf>
    <xf numFmtId="0" fontId="15" fillId="0" borderId="0" xfId="0" applyFont="1" applyAlignment="1">
      <alignment/>
    </xf>
    <xf numFmtId="0" fontId="10" fillId="0" borderId="10" xfId="0" applyFont="1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1" fillId="0" borderId="19" xfId="0" applyFont="1" applyBorder="1" applyAlignment="1">
      <alignment/>
    </xf>
    <xf numFmtId="170" fontId="10" fillId="0" borderId="22" xfId="0" applyNumberFormat="1" applyFont="1" applyBorder="1" applyAlignment="1">
      <alignment/>
    </xf>
    <xf numFmtId="0" fontId="18" fillId="0" borderId="0" xfId="0" applyFont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170" fontId="67" fillId="0" borderId="0" xfId="0" applyNumberFormat="1" applyFont="1" applyAlignment="1">
      <alignment/>
    </xf>
    <xf numFmtId="170" fontId="68" fillId="0" borderId="0" xfId="0" applyNumberFormat="1" applyFont="1" applyAlignment="1">
      <alignment/>
    </xf>
    <xf numFmtId="0" fontId="0" fillId="0" borderId="14" xfId="0" applyBorder="1" applyAlignment="1">
      <alignment/>
    </xf>
    <xf numFmtId="0" fontId="0" fillId="0" borderId="23" xfId="0" applyBorder="1" applyAlignment="1">
      <alignment/>
    </xf>
    <xf numFmtId="0" fontId="69" fillId="0" borderId="0" xfId="0" applyFont="1" applyAlignment="1">
      <alignment/>
    </xf>
    <xf numFmtId="170" fontId="69" fillId="0" borderId="0" xfId="0" applyNumberFormat="1" applyFont="1" applyAlignment="1">
      <alignment/>
    </xf>
    <xf numFmtId="170" fontId="69" fillId="0" borderId="24" xfId="0" applyNumberFormat="1" applyFont="1" applyBorder="1" applyAlignment="1">
      <alignment/>
    </xf>
    <xf numFmtId="170" fontId="69" fillId="0" borderId="14" xfId="0" applyNumberFormat="1" applyFont="1" applyBorder="1" applyAlignment="1">
      <alignment/>
    </xf>
    <xf numFmtId="170" fontId="70" fillId="0" borderId="0" xfId="0" applyNumberFormat="1" applyFont="1" applyAlignment="1">
      <alignment/>
    </xf>
    <xf numFmtId="44" fontId="14" fillId="0" borderId="0" xfId="0" applyNumberFormat="1" applyFont="1" applyAlignment="1">
      <alignment/>
    </xf>
    <xf numFmtId="0" fontId="10" fillId="0" borderId="17" xfId="0" applyFont="1" applyBorder="1" applyAlignment="1">
      <alignment/>
    </xf>
    <xf numFmtId="44" fontId="14" fillId="33" borderId="0" xfId="0" applyNumberFormat="1" applyFont="1" applyFill="1" applyAlignment="1">
      <alignment/>
    </xf>
    <xf numFmtId="0" fontId="19" fillId="0" borderId="10" xfId="0" applyFont="1" applyBorder="1" applyAlignment="1">
      <alignment/>
    </xf>
    <xf numFmtId="44" fontId="19" fillId="0" borderId="0" xfId="0" applyNumberFormat="1" applyFont="1" applyAlignment="1">
      <alignment/>
    </xf>
    <xf numFmtId="44" fontId="10" fillId="0" borderId="17" xfId="0" applyNumberFormat="1" applyFont="1" applyBorder="1" applyAlignment="1">
      <alignment/>
    </xf>
    <xf numFmtId="44" fontId="12" fillId="0" borderId="0" xfId="0" applyNumberFormat="1" applyFont="1" applyAlignment="1">
      <alignment/>
    </xf>
    <xf numFmtId="0" fontId="19" fillId="0" borderId="0" xfId="0" applyFont="1" applyAlignment="1">
      <alignment/>
    </xf>
    <xf numFmtId="0" fontId="10" fillId="0" borderId="0" xfId="0" applyFont="1" applyBorder="1" applyAlignment="1">
      <alignment/>
    </xf>
    <xf numFmtId="0" fontId="20" fillId="0" borderId="0" xfId="0" applyFont="1" applyAlignment="1">
      <alignment/>
    </xf>
    <xf numFmtId="44" fontId="10" fillId="0" borderId="23" xfId="0" applyNumberFormat="1" applyFont="1" applyBorder="1" applyAlignment="1">
      <alignment/>
    </xf>
    <xf numFmtId="44" fontId="10" fillId="0" borderId="18" xfId="0" applyNumberFormat="1" applyFont="1" applyBorder="1" applyAlignment="1">
      <alignment/>
    </xf>
    <xf numFmtId="44" fontId="10" fillId="0" borderId="15" xfId="0" applyNumberFormat="1" applyFont="1" applyBorder="1" applyAlignment="1">
      <alignment/>
    </xf>
    <xf numFmtId="44" fontId="10" fillId="0" borderId="0" xfId="0" applyNumberFormat="1" applyFont="1" applyFill="1" applyBorder="1" applyAlignment="1">
      <alignment/>
    </xf>
    <xf numFmtId="170" fontId="10" fillId="0" borderId="0" xfId="0" applyNumberFormat="1" applyFont="1" applyBorder="1" applyAlignment="1">
      <alignment/>
    </xf>
    <xf numFmtId="44" fontId="13" fillId="0" borderId="0" xfId="0" applyNumberFormat="1" applyFont="1" applyAlignment="1">
      <alignment/>
    </xf>
    <xf numFmtId="0" fontId="0" fillId="0" borderId="0" xfId="0" applyBorder="1" applyAlignment="1">
      <alignment/>
    </xf>
    <xf numFmtId="0" fontId="10" fillId="0" borderId="10" xfId="0" applyFont="1" applyFill="1" applyBorder="1" applyAlignment="1">
      <alignment/>
    </xf>
    <xf numFmtId="44" fontId="10" fillId="0" borderId="0" xfId="0" applyNumberFormat="1" applyFont="1" applyBorder="1" applyAlignment="1">
      <alignment/>
    </xf>
    <xf numFmtId="0" fontId="0" fillId="0" borderId="10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4</xdr:row>
      <xdr:rowOff>57150</xdr:rowOff>
    </xdr:from>
    <xdr:to>
      <xdr:col>3</xdr:col>
      <xdr:colOff>85725</xdr:colOff>
      <xdr:row>4</xdr:row>
      <xdr:rowOff>76200</xdr:rowOff>
    </xdr:to>
    <xdr:sp>
      <xdr:nvSpPr>
        <xdr:cNvPr id="1" name="Line 1"/>
        <xdr:cNvSpPr>
          <a:spLocks/>
        </xdr:cNvSpPr>
      </xdr:nvSpPr>
      <xdr:spPr>
        <a:xfrm flipV="1">
          <a:off x="4095750" y="80010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142875</xdr:rowOff>
    </xdr:from>
    <xdr:to>
      <xdr:col>3</xdr:col>
      <xdr:colOff>9525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4010025" y="885825"/>
          <a:ext cx="952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295275</xdr:colOff>
      <xdr:row>27</xdr:row>
      <xdr:rowOff>104775</xdr:rowOff>
    </xdr:from>
    <xdr:to>
      <xdr:col>2</xdr:col>
      <xdr:colOff>247650</xdr:colOff>
      <xdr:row>33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5219700"/>
          <a:ext cx="16478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49"/>
  <sheetViews>
    <sheetView zoomScalePageLayoutView="0" workbookViewId="0" topLeftCell="A1">
      <selection activeCell="B19" sqref="B19"/>
    </sheetView>
  </sheetViews>
  <sheetFormatPr defaultColWidth="9.140625" defaultRowHeight="12.75"/>
  <cols>
    <col min="1" max="1" width="6.7109375" style="0" customWidth="1"/>
    <col min="2" max="2" width="30.7109375" style="0" customWidth="1"/>
    <col min="3" max="4" width="22.7109375" style="0" customWidth="1"/>
    <col min="5" max="8" width="15.7109375" style="0" customWidth="1"/>
  </cols>
  <sheetData>
    <row r="3" spans="2:4" ht="16.5" customHeight="1" thickBot="1">
      <c r="B3" s="22" t="s">
        <v>1</v>
      </c>
      <c r="C3" s="23"/>
      <c r="D3" s="23" t="s">
        <v>0</v>
      </c>
    </row>
    <row r="4" spans="2:4" ht="16.5" customHeight="1" thickBot="1">
      <c r="B4" s="23"/>
      <c r="C4" s="21">
        <v>44561</v>
      </c>
      <c r="D4" s="21">
        <v>44196</v>
      </c>
    </row>
    <row r="5" spans="2:4" ht="16.5" customHeight="1">
      <c r="B5" s="23"/>
      <c r="C5" s="24"/>
      <c r="D5" s="25"/>
    </row>
    <row r="6" spans="2:6" ht="16.5" customHeight="1">
      <c r="B6" s="26" t="s">
        <v>29</v>
      </c>
      <c r="C6" s="27">
        <v>67393.77</v>
      </c>
      <c r="D6" s="29">
        <v>25.84</v>
      </c>
      <c r="E6" s="72" t="s">
        <v>0</v>
      </c>
      <c r="F6" s="8"/>
    </row>
    <row r="7" spans="2:5" ht="16.5" customHeight="1">
      <c r="B7" s="23" t="s">
        <v>70</v>
      </c>
      <c r="C7" s="27">
        <v>84540</v>
      </c>
      <c r="D7" s="29">
        <v>244540</v>
      </c>
      <c r="E7" s="70"/>
    </row>
    <row r="8" spans="2:5" ht="16.5" customHeight="1">
      <c r="B8" s="26" t="s">
        <v>15</v>
      </c>
      <c r="C8" s="27">
        <v>214474.37</v>
      </c>
      <c r="D8" s="29">
        <v>205582.63</v>
      </c>
      <c r="E8" s="70"/>
    </row>
    <row r="9" spans="2:5" ht="16.5" customHeight="1">
      <c r="B9" s="26" t="s">
        <v>13</v>
      </c>
      <c r="C9" s="27">
        <v>402071.99</v>
      </c>
      <c r="D9" s="29">
        <v>263649.75</v>
      </c>
      <c r="E9" s="70"/>
    </row>
    <row r="10" spans="2:5" ht="16.5" customHeight="1">
      <c r="B10" s="26" t="s">
        <v>33</v>
      </c>
      <c r="C10" s="27">
        <v>222.77</v>
      </c>
      <c r="D10" s="29">
        <v>2027.64</v>
      </c>
      <c r="E10" s="70"/>
    </row>
    <row r="11" spans="2:10" ht="16.5" customHeight="1">
      <c r="B11" s="23" t="s">
        <v>30</v>
      </c>
      <c r="C11" s="27">
        <v>579613.1</v>
      </c>
      <c r="D11" s="29">
        <v>524685.25</v>
      </c>
      <c r="E11" s="70"/>
      <c r="J11" s="2"/>
    </row>
    <row r="12" spans="2:10" ht="16.5" customHeight="1">
      <c r="B12" s="23" t="s">
        <v>36</v>
      </c>
      <c r="C12" s="27">
        <v>1064.2</v>
      </c>
      <c r="D12" s="29">
        <v>713.94</v>
      </c>
      <c r="E12" s="70"/>
      <c r="J12" s="2"/>
    </row>
    <row r="13" spans="2:10" ht="16.5" customHeight="1">
      <c r="B13" s="23" t="s">
        <v>0</v>
      </c>
      <c r="C13" s="27" t="s">
        <v>0</v>
      </c>
      <c r="D13" s="29" t="s">
        <v>0</v>
      </c>
      <c r="E13" s="70"/>
      <c r="J13" s="2"/>
    </row>
    <row r="14" spans="2:10" ht="16.5" customHeight="1">
      <c r="B14" s="70"/>
      <c r="C14" s="67"/>
      <c r="D14" s="29" t="s">
        <v>0</v>
      </c>
      <c r="E14" s="70"/>
      <c r="J14" s="2"/>
    </row>
    <row r="15" spans="2:10" ht="16.5" customHeight="1">
      <c r="B15" s="26" t="s">
        <v>0</v>
      </c>
      <c r="C15" s="27" t="s">
        <v>0</v>
      </c>
      <c r="D15" s="29" t="s">
        <v>0</v>
      </c>
      <c r="E15" s="70"/>
      <c r="J15" s="2"/>
    </row>
    <row r="16" spans="2:10" ht="16.5" customHeight="1">
      <c r="B16" s="26"/>
      <c r="C16" s="30"/>
      <c r="D16" s="73"/>
      <c r="E16" s="70"/>
      <c r="J16" s="2"/>
    </row>
    <row r="17" spans="2:10" ht="16.5" customHeight="1">
      <c r="B17" s="26"/>
      <c r="C17" s="27"/>
      <c r="D17" s="29"/>
      <c r="E17" s="70"/>
      <c r="J17" s="2"/>
    </row>
    <row r="18" spans="2:10" ht="16.5" customHeight="1">
      <c r="B18" s="26"/>
      <c r="C18" s="27">
        <f>SUM(C6:C16)</f>
        <v>1349380.2</v>
      </c>
      <c r="D18" s="29">
        <f>SUM(D6:D17)</f>
        <v>1241225.0499999998</v>
      </c>
      <c r="E18" s="70"/>
      <c r="J18" s="2"/>
    </row>
    <row r="19" spans="2:10" ht="16.5" customHeight="1" thickBot="1">
      <c r="B19" s="26"/>
      <c r="C19" s="74"/>
      <c r="D19" s="75"/>
      <c r="E19" s="70"/>
      <c r="J19" s="2"/>
    </row>
    <row r="20" spans="2:10" ht="16.5" customHeight="1" thickTop="1">
      <c r="B20" s="23"/>
      <c r="C20" s="27"/>
      <c r="D20" s="27"/>
      <c r="E20" s="70"/>
      <c r="J20" s="2"/>
    </row>
    <row r="21" spans="2:10" ht="16.5" customHeight="1">
      <c r="B21" s="11"/>
      <c r="C21" s="12"/>
      <c r="D21" s="12"/>
      <c r="E21" s="70"/>
      <c r="J21" s="2"/>
    </row>
    <row r="22" spans="2:10" ht="16.5" customHeight="1">
      <c r="B22" s="11"/>
      <c r="C22" s="12"/>
      <c r="D22" s="12"/>
      <c r="E22" s="70"/>
      <c r="J22" s="5"/>
    </row>
    <row r="23" spans="2:5" ht="16.5" customHeight="1">
      <c r="B23" s="11"/>
      <c r="C23" s="12"/>
      <c r="D23" s="12"/>
      <c r="E23" s="70"/>
    </row>
    <row r="24" spans="2:4" ht="16.5" customHeight="1">
      <c r="B24" s="9"/>
      <c r="C24" s="10"/>
      <c r="D24" s="10"/>
    </row>
    <row r="25" spans="2:4" ht="16.5" customHeight="1">
      <c r="B25" s="9"/>
      <c r="C25" s="10"/>
      <c r="D25" s="10"/>
    </row>
    <row r="26" spans="2:4" ht="16.5" customHeight="1">
      <c r="B26" s="9"/>
      <c r="C26" s="10"/>
      <c r="D26" s="10"/>
    </row>
    <row r="27" spans="2:4" ht="17.25" customHeight="1">
      <c r="B27" s="9"/>
      <c r="C27" s="9"/>
      <c r="D27" s="9"/>
    </row>
    <row r="28" ht="17.25" customHeight="1"/>
    <row r="29" ht="17.25" customHeight="1"/>
    <row r="30" ht="17.25" customHeight="1"/>
    <row r="31" ht="17.25" customHeight="1"/>
    <row r="49" spans="4:6" ht="12.75">
      <c r="D49" t="s">
        <v>0</v>
      </c>
      <c r="F49" t="s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3">
      <selection activeCell="F18" sqref="F18"/>
    </sheetView>
  </sheetViews>
  <sheetFormatPr defaultColWidth="9.140625" defaultRowHeight="12.75"/>
  <cols>
    <col min="1" max="1" width="6.7109375" style="0" customWidth="1"/>
    <col min="2" max="2" width="30.7109375" style="0" customWidth="1"/>
    <col min="3" max="4" width="22.7109375" style="0" customWidth="1"/>
    <col min="5" max="5" width="18.140625" style="0" customWidth="1"/>
    <col min="6" max="6" width="26.00390625" style="0" customWidth="1"/>
  </cols>
  <sheetData>
    <row r="1" ht="12.75">
      <c r="A1" s="1"/>
    </row>
    <row r="3" spans="2:4" ht="16.5" customHeight="1" thickBot="1">
      <c r="B3" s="22" t="s">
        <v>10</v>
      </c>
      <c r="C3" s="23"/>
      <c r="D3" s="23" t="s">
        <v>0</v>
      </c>
    </row>
    <row r="4" spans="2:5" ht="16.5" customHeight="1" thickBot="1">
      <c r="B4" s="23"/>
      <c r="C4" s="21">
        <v>44561</v>
      </c>
      <c r="D4" s="21">
        <v>44196</v>
      </c>
      <c r="E4" s="8"/>
    </row>
    <row r="5" spans="2:5" ht="16.5" customHeight="1">
      <c r="B5" s="28"/>
      <c r="C5" s="32"/>
      <c r="D5" s="28"/>
      <c r="E5" s="2"/>
    </row>
    <row r="6" spans="2:5" ht="16.5" customHeight="1">
      <c r="B6" s="28"/>
      <c r="C6" s="33"/>
      <c r="D6" s="28"/>
      <c r="E6" s="2"/>
    </row>
    <row r="7" spans="2:5" ht="16.5" customHeight="1">
      <c r="B7" s="26" t="s">
        <v>21</v>
      </c>
      <c r="C7" s="77">
        <f>C27</f>
        <v>916279.21</v>
      </c>
      <c r="D7" s="20">
        <v>795025.2</v>
      </c>
      <c r="E7" s="2"/>
    </row>
    <row r="8" spans="4:5" ht="16.5" customHeight="1">
      <c r="D8" s="82"/>
      <c r="E8" s="2"/>
    </row>
    <row r="9" spans="2:5" ht="16.5" customHeight="1">
      <c r="B9" s="26" t="s">
        <v>11</v>
      </c>
      <c r="C9" s="77">
        <v>23251.89</v>
      </c>
      <c r="D9" s="20">
        <v>19057</v>
      </c>
      <c r="E9" s="2"/>
    </row>
    <row r="10" spans="4:5" ht="16.5" customHeight="1">
      <c r="D10" s="82"/>
      <c r="E10" s="2"/>
    </row>
    <row r="11" spans="2:5" ht="16.5" customHeight="1">
      <c r="B11" s="26" t="s">
        <v>20</v>
      </c>
      <c r="C11" s="34"/>
      <c r="D11" s="20"/>
      <c r="E11" s="2"/>
    </row>
    <row r="12" spans="2:5" ht="16.5" customHeight="1">
      <c r="B12" s="26" t="s">
        <v>26</v>
      </c>
      <c r="C12" s="26">
        <v>409849.1</v>
      </c>
      <c r="D12" s="20">
        <v>427142.85</v>
      </c>
      <c r="E12" s="2"/>
    </row>
    <row r="13" spans="4:5" ht="16.5" customHeight="1">
      <c r="D13" s="82"/>
      <c r="E13" s="2"/>
    </row>
    <row r="14" spans="4:5" ht="16.5" customHeight="1">
      <c r="D14" s="82"/>
      <c r="E14" s="2"/>
    </row>
    <row r="15" spans="3:5" ht="16.5" customHeight="1">
      <c r="C15" s="56"/>
      <c r="D15" s="57"/>
      <c r="E15" s="2"/>
    </row>
    <row r="16" spans="2:5" ht="16.5" customHeight="1">
      <c r="B16" s="26"/>
      <c r="C16" s="26"/>
      <c r="D16" s="20"/>
      <c r="E16" s="2"/>
    </row>
    <row r="17" spans="2:5" ht="16.5" customHeight="1">
      <c r="B17" s="26"/>
      <c r="C17" s="26">
        <f>SUM(C7:C12)</f>
        <v>1349380.2</v>
      </c>
      <c r="D17" s="20">
        <f>SUM(D5:D16)</f>
        <v>1241225.0499999998</v>
      </c>
      <c r="E17" s="5"/>
    </row>
    <row r="18" spans="2:4" ht="16.5" customHeight="1" thickBot="1">
      <c r="B18" s="26"/>
      <c r="C18" s="36"/>
      <c r="D18" s="31"/>
    </row>
    <row r="19" spans="2:4" ht="16.5" customHeight="1" thickTop="1">
      <c r="B19" s="23"/>
      <c r="C19" s="26"/>
      <c r="D19" s="26"/>
    </row>
    <row r="20" spans="2:4" ht="16.5" customHeight="1">
      <c r="B20" s="23"/>
      <c r="C20" s="26"/>
      <c r="D20" s="26"/>
    </row>
    <row r="21" spans="1:6" ht="16.5" customHeight="1">
      <c r="A21" s="11"/>
      <c r="B21" s="23"/>
      <c r="C21" s="26"/>
      <c r="D21" s="26"/>
      <c r="E21" s="11"/>
      <c r="F21" s="11"/>
    </row>
    <row r="22" spans="1:6" ht="16.5" customHeight="1">
      <c r="A22" s="11"/>
      <c r="B22" s="23" t="s">
        <v>27</v>
      </c>
      <c r="C22" s="26">
        <f>D7</f>
        <v>795025.2</v>
      </c>
      <c r="D22" s="26"/>
      <c r="E22" s="11"/>
      <c r="F22" s="11"/>
    </row>
    <row r="23" spans="1:6" ht="16.5" customHeight="1">
      <c r="A23" s="11"/>
      <c r="B23" s="23"/>
      <c r="C23" s="26" t="s">
        <v>0</v>
      </c>
      <c r="D23" s="26"/>
      <c r="E23" s="11"/>
      <c r="F23" s="11"/>
    </row>
    <row r="24" spans="1:6" ht="16.5" customHeight="1">
      <c r="A24" s="11"/>
      <c r="B24" s="23" t="s">
        <v>37</v>
      </c>
      <c r="C24" s="26">
        <f>Exploitatie!E29</f>
        <v>121254.01000000002</v>
      </c>
      <c r="D24" s="26"/>
      <c r="E24" s="14"/>
      <c r="F24" s="11"/>
    </row>
    <row r="25" spans="1:6" ht="16.5" customHeight="1">
      <c r="A25" s="11"/>
      <c r="B25" s="23"/>
      <c r="C25" s="37"/>
      <c r="D25" s="26"/>
      <c r="E25" s="14"/>
      <c r="F25" s="11"/>
    </row>
    <row r="26" spans="1:6" ht="16.5" customHeight="1">
      <c r="A26" s="11"/>
      <c r="B26" s="23"/>
      <c r="C26" s="26"/>
      <c r="D26" s="26"/>
      <c r="E26" s="14"/>
      <c r="F26" s="11"/>
    </row>
    <row r="27" spans="1:6" ht="17.25" customHeight="1">
      <c r="A27" s="11"/>
      <c r="B27" s="23" t="s">
        <v>38</v>
      </c>
      <c r="C27" s="26">
        <f>SUM(C22:C25)</f>
        <v>916279.21</v>
      </c>
      <c r="D27" s="26"/>
      <c r="E27" s="14"/>
      <c r="F27" s="11"/>
    </row>
    <row r="28" spans="1:6" ht="17.25" customHeight="1">
      <c r="A28" s="11"/>
      <c r="B28" s="23"/>
      <c r="C28" s="38" t="s">
        <v>0</v>
      </c>
      <c r="D28" s="26"/>
      <c r="E28" s="14"/>
      <c r="F28" s="12" t="s">
        <v>0</v>
      </c>
    </row>
    <row r="29" spans="1:6" ht="17.25" customHeight="1">
      <c r="A29" s="11"/>
      <c r="B29" s="11"/>
      <c r="C29" s="12"/>
      <c r="D29" s="12"/>
      <c r="E29" s="14"/>
      <c r="F29" s="11"/>
    </row>
    <row r="30" spans="1:6" ht="16.5">
      <c r="A30" s="11"/>
      <c r="B30" s="11" t="s">
        <v>0</v>
      </c>
      <c r="C30" s="12"/>
      <c r="D30" s="12"/>
      <c r="E30" s="14"/>
      <c r="F30" s="11"/>
    </row>
    <row r="31" spans="1:6" ht="16.5">
      <c r="A31" s="11"/>
      <c r="B31" s="11" t="s">
        <v>0</v>
      </c>
      <c r="C31" s="12" t="s">
        <v>0</v>
      </c>
      <c r="D31" s="12" t="s">
        <v>0</v>
      </c>
      <c r="E31" s="14"/>
      <c r="F31" s="11"/>
    </row>
    <row r="32" spans="5:7" ht="12.75">
      <c r="E32" s="3"/>
      <c r="G32" s="3"/>
    </row>
    <row r="33" ht="12.75">
      <c r="E33" s="7"/>
    </row>
    <row r="34" ht="12.75">
      <c r="E34" s="3"/>
    </row>
    <row r="35" ht="12.75">
      <c r="E35" s="3"/>
    </row>
    <row r="36" ht="12.75">
      <c r="E36" s="3"/>
    </row>
    <row r="37" ht="12.75">
      <c r="E37" s="3"/>
    </row>
    <row r="38" ht="15">
      <c r="E38" s="6"/>
    </row>
    <row r="41" spans="3:5" ht="12.75">
      <c r="C41" s="4"/>
      <c r="E41" s="3"/>
    </row>
    <row r="42" spans="3:5" ht="16.5">
      <c r="C42" s="5"/>
      <c r="E42" s="5"/>
    </row>
    <row r="46" ht="12.75">
      <c r="G46" t="s">
        <v>0</v>
      </c>
    </row>
  </sheetData>
  <sheetProtection/>
  <conditionalFormatting sqref="C24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5" right="0.75" top="1" bottom="1" header="0.5" footer="0.5"/>
  <pageSetup horizontalDpi="600" verticalDpi="600" orientation="portrait" paperSize="9" r:id="rId1"/>
  <ignoredErrors>
    <ignoredError sqref="D17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4:K46"/>
  <sheetViews>
    <sheetView tabSelected="1" zoomScalePageLayoutView="0" workbookViewId="0" topLeftCell="A3">
      <selection activeCell="J18" sqref="J18:J19"/>
    </sheetView>
  </sheetViews>
  <sheetFormatPr defaultColWidth="9.140625" defaultRowHeight="12.75"/>
  <cols>
    <col min="1" max="1" width="1.7109375" style="0" customWidth="1"/>
    <col min="2" max="2" width="25.140625" style="0" customWidth="1"/>
    <col min="3" max="3" width="15.140625" style="0" customWidth="1"/>
    <col min="4" max="4" width="24.7109375" style="0" customWidth="1"/>
    <col min="5" max="5" width="15.00390625" style="0" customWidth="1"/>
    <col min="6" max="6" width="4.57421875" style="0" customWidth="1"/>
    <col min="7" max="7" width="4.7109375" style="0" customWidth="1"/>
    <col min="8" max="8" width="22.7109375" style="0" customWidth="1"/>
    <col min="9" max="9" width="18.00390625" style="0" customWidth="1"/>
    <col min="10" max="10" width="15.28125" style="0" customWidth="1"/>
  </cols>
  <sheetData>
    <row r="3" ht="13.5" thickBot="1"/>
    <row r="4" spans="2:10" ht="15.75" thickBot="1">
      <c r="B4" s="39"/>
      <c r="C4" s="40" t="s">
        <v>39</v>
      </c>
      <c r="D4" s="40"/>
      <c r="E4" s="41"/>
      <c r="F4" s="28"/>
      <c r="H4" s="48" t="s">
        <v>19</v>
      </c>
      <c r="I4" s="41"/>
      <c r="J4" s="71" t="s">
        <v>0</v>
      </c>
    </row>
    <row r="5" spans="2:10" ht="15">
      <c r="B5" s="23" t="s">
        <v>0</v>
      </c>
      <c r="C5" s="42" t="s">
        <v>0</v>
      </c>
      <c r="D5" s="43" t="s">
        <v>0</v>
      </c>
      <c r="E5" s="23" t="s">
        <v>0</v>
      </c>
      <c r="F5" s="28"/>
      <c r="H5" s="28"/>
      <c r="I5" s="28"/>
      <c r="J5" s="28"/>
    </row>
    <row r="6" spans="4:10" ht="15">
      <c r="D6" s="44" t="s">
        <v>3</v>
      </c>
      <c r="E6" s="26" t="s">
        <v>0</v>
      </c>
      <c r="F6" s="28" t="s">
        <v>0</v>
      </c>
      <c r="J6" s="28" t="s">
        <v>0</v>
      </c>
    </row>
    <row r="7" spans="2:10" ht="15">
      <c r="B7" s="27" t="s">
        <v>2</v>
      </c>
      <c r="C7" s="68">
        <v>-42.17</v>
      </c>
      <c r="D7" s="45" t="s">
        <v>12</v>
      </c>
      <c r="E7" s="26">
        <v>500</v>
      </c>
      <c r="F7" s="28"/>
      <c r="H7" s="23" t="s">
        <v>31</v>
      </c>
      <c r="I7" s="26">
        <v>3500.8</v>
      </c>
      <c r="J7" s="28" t="s">
        <v>0</v>
      </c>
    </row>
    <row r="8" spans="2:10" ht="15">
      <c r="B8" s="27" t="s">
        <v>60</v>
      </c>
      <c r="C8" s="27">
        <v>41000</v>
      </c>
      <c r="D8" s="45" t="s">
        <v>42</v>
      </c>
      <c r="E8" s="27">
        <v>7189.45</v>
      </c>
      <c r="F8" s="28"/>
      <c r="H8" s="23" t="s">
        <v>18</v>
      </c>
      <c r="I8" s="27">
        <v>139.68</v>
      </c>
      <c r="J8" s="28" t="s">
        <v>0</v>
      </c>
    </row>
    <row r="9" spans="2:10" ht="15">
      <c r="B9" s="27" t="s">
        <v>61</v>
      </c>
      <c r="C9" s="27">
        <v>10104.25</v>
      </c>
      <c r="D9" s="66" t="s">
        <v>43</v>
      </c>
      <c r="E9" s="67">
        <v>5000</v>
      </c>
      <c r="F9" s="46" t="s">
        <v>0</v>
      </c>
      <c r="H9" s="23" t="s">
        <v>35</v>
      </c>
      <c r="I9" s="26">
        <v>95</v>
      </c>
      <c r="J9" s="28" t="s">
        <v>0</v>
      </c>
    </row>
    <row r="10" spans="2:11" ht="15">
      <c r="B10" s="27" t="s">
        <v>62</v>
      </c>
      <c r="C10" s="27">
        <v>11460.32</v>
      </c>
      <c r="D10" s="45" t="s">
        <v>44</v>
      </c>
      <c r="E10" s="27">
        <v>2000</v>
      </c>
      <c r="F10" s="28" t="s">
        <v>0</v>
      </c>
      <c r="H10" s="23" t="s">
        <v>32</v>
      </c>
      <c r="I10" s="26">
        <v>271.7</v>
      </c>
      <c r="J10" s="76" t="s">
        <v>0</v>
      </c>
      <c r="K10" s="4" t="s">
        <v>0</v>
      </c>
    </row>
    <row r="11" spans="2:10" ht="15">
      <c r="B11" s="27" t="s">
        <v>63</v>
      </c>
      <c r="C11" s="27">
        <v>291.06</v>
      </c>
      <c r="D11" s="45" t="s">
        <v>45</v>
      </c>
      <c r="E11" s="27">
        <v>300</v>
      </c>
      <c r="F11" s="46" t="s">
        <v>0</v>
      </c>
      <c r="H11" s="23" t="s">
        <v>17</v>
      </c>
      <c r="I11" s="26">
        <v>1036.49</v>
      </c>
      <c r="J11" s="76" t="s">
        <v>0</v>
      </c>
    </row>
    <row r="12" spans="2:10" ht="15">
      <c r="B12" s="27" t="s">
        <v>64</v>
      </c>
      <c r="C12" s="27">
        <v>8534.21</v>
      </c>
      <c r="D12" s="45" t="s">
        <v>46</v>
      </c>
      <c r="E12" s="27">
        <v>450</v>
      </c>
      <c r="F12" s="46" t="s">
        <v>0</v>
      </c>
      <c r="H12" s="23" t="s">
        <v>58</v>
      </c>
      <c r="I12" s="26">
        <v>1366.16</v>
      </c>
      <c r="J12" s="69" t="s">
        <v>0</v>
      </c>
    </row>
    <row r="13" spans="2:10" ht="15">
      <c r="B13" s="27" t="s">
        <v>65</v>
      </c>
      <c r="C13" s="27">
        <v>93033.57</v>
      </c>
      <c r="D13" s="45" t="s">
        <v>47</v>
      </c>
      <c r="E13" s="27">
        <v>500</v>
      </c>
      <c r="F13" s="28" t="s">
        <v>0</v>
      </c>
      <c r="H13" s="23" t="s">
        <v>4</v>
      </c>
      <c r="I13" s="77">
        <v>130.81</v>
      </c>
      <c r="J13" s="28" t="s">
        <v>0</v>
      </c>
    </row>
    <row r="14" spans="2:10" ht="15">
      <c r="B14" s="27" t="s">
        <v>71</v>
      </c>
      <c r="C14" s="27">
        <v>54927.85</v>
      </c>
      <c r="D14" s="45" t="s">
        <v>48</v>
      </c>
      <c r="E14" s="27">
        <v>5000</v>
      </c>
      <c r="F14" s="46" t="s">
        <v>28</v>
      </c>
      <c r="G14" s="79"/>
      <c r="H14" s="71" t="s">
        <v>34</v>
      </c>
      <c r="I14" s="78">
        <v>1541.2</v>
      </c>
      <c r="J14" s="28"/>
    </row>
    <row r="15" spans="2:10" ht="15">
      <c r="B15" s="27" t="s">
        <v>66</v>
      </c>
      <c r="C15" s="27">
        <v>500</v>
      </c>
      <c r="D15" s="45" t="s">
        <v>49</v>
      </c>
      <c r="E15" s="27">
        <v>2000</v>
      </c>
      <c r="F15" s="46" t="s">
        <v>28</v>
      </c>
      <c r="H15" s="28"/>
      <c r="I15" s="28"/>
      <c r="J15" s="28"/>
    </row>
    <row r="16" spans="2:10" ht="15.75" thickBot="1">
      <c r="B16" s="27" t="s">
        <v>67</v>
      </c>
      <c r="C16" s="27">
        <v>1064.2</v>
      </c>
      <c r="D16" s="45" t="s">
        <v>50</v>
      </c>
      <c r="E16" s="27">
        <v>1550</v>
      </c>
      <c r="F16" s="46" t="s">
        <v>0</v>
      </c>
      <c r="H16" s="28"/>
      <c r="I16" s="36">
        <f>SUM(I7:I14)</f>
        <v>8081.84</v>
      </c>
      <c r="J16" s="28"/>
    </row>
    <row r="17" spans="2:10" ht="15.75" thickTop="1">
      <c r="B17" s="27" t="s">
        <v>68</v>
      </c>
      <c r="C17" s="27">
        <v>1131.75</v>
      </c>
      <c r="D17" s="45" t="s">
        <v>51</v>
      </c>
      <c r="E17" s="27">
        <v>200</v>
      </c>
      <c r="F17" s="46" t="s">
        <v>0</v>
      </c>
      <c r="H17" s="23" t="s">
        <v>23</v>
      </c>
      <c r="J17" s="28"/>
    </row>
    <row r="18" spans="2:11" ht="17.25">
      <c r="B18" s="27" t="s">
        <v>69</v>
      </c>
      <c r="C18" s="27">
        <v>49.26</v>
      </c>
      <c r="D18" s="45" t="s">
        <v>52</v>
      </c>
      <c r="E18" s="27">
        <v>721</v>
      </c>
      <c r="F18" s="46" t="s">
        <v>0</v>
      </c>
      <c r="H18" s="23" t="s">
        <v>57</v>
      </c>
      <c r="I18" s="63">
        <v>1131.75</v>
      </c>
      <c r="J18" s="28"/>
      <c r="K18" t="s">
        <v>0</v>
      </c>
    </row>
    <row r="19" spans="2:11" ht="15">
      <c r="B19" s="27" t="s">
        <v>0</v>
      </c>
      <c r="C19" s="27" t="s">
        <v>0</v>
      </c>
      <c r="D19" s="45" t="s">
        <v>53</v>
      </c>
      <c r="E19" s="27">
        <v>500</v>
      </c>
      <c r="F19" s="46" t="s">
        <v>28</v>
      </c>
      <c r="J19" s="28"/>
      <c r="K19" t="s">
        <v>0</v>
      </c>
    </row>
    <row r="20" spans="4:10" ht="17.25">
      <c r="D20" s="45" t="s">
        <v>54</v>
      </c>
      <c r="E20" s="81">
        <v>2800</v>
      </c>
      <c r="F20" s="46" t="s">
        <v>0</v>
      </c>
      <c r="H20" s="50" t="s">
        <v>5</v>
      </c>
      <c r="I20" s="63">
        <f>SUM(E7:E22)</f>
        <v>28880.45</v>
      </c>
      <c r="J20" s="28" t="s">
        <v>0</v>
      </c>
    </row>
    <row r="21" spans="4:10" ht="15">
      <c r="D21" s="45" t="s">
        <v>55</v>
      </c>
      <c r="E21" s="27">
        <v>70</v>
      </c>
      <c r="F21" s="28" t="s">
        <v>0</v>
      </c>
      <c r="H21" s="28"/>
      <c r="I21" s="28"/>
      <c r="J21" s="28"/>
    </row>
    <row r="22" spans="4:10" ht="15">
      <c r="D22" s="45" t="s">
        <v>56</v>
      </c>
      <c r="E22" s="27">
        <v>100</v>
      </c>
      <c r="F22" s="46" t="s">
        <v>0</v>
      </c>
      <c r="H22" s="26" t="s">
        <v>7</v>
      </c>
      <c r="I22" s="26"/>
      <c r="J22" s="28"/>
    </row>
    <row r="23" spans="2:10" ht="15" customHeight="1">
      <c r="B23" s="27"/>
      <c r="C23" s="68"/>
      <c r="F23" s="46" t="s">
        <v>0</v>
      </c>
      <c r="H23" s="26" t="s">
        <v>8</v>
      </c>
      <c r="I23" s="26">
        <f>C32</f>
        <v>222054.30000000002</v>
      </c>
      <c r="J23" s="28"/>
    </row>
    <row r="24" spans="2:11" ht="15" customHeight="1" thickBot="1">
      <c r="B24" s="23"/>
      <c r="C24" s="64"/>
      <c r="D24" s="80" t="s">
        <v>59</v>
      </c>
      <c r="E24" s="27">
        <v>63838</v>
      </c>
      <c r="H24" s="26" t="s">
        <v>9</v>
      </c>
      <c r="I24" s="49">
        <f>SUM(E7:E28)</f>
        <v>100800.29</v>
      </c>
      <c r="J24" s="47" t="s">
        <v>0</v>
      </c>
      <c r="K24" s="11"/>
    </row>
    <row r="25" spans="2:10" ht="17.25">
      <c r="B25" s="23"/>
      <c r="C25" s="64"/>
      <c r="D25" s="23" t="s">
        <v>0</v>
      </c>
      <c r="E25" s="26" t="s">
        <v>0</v>
      </c>
      <c r="F25" s="46" t="s">
        <v>0</v>
      </c>
      <c r="H25" s="26" t="s">
        <v>25</v>
      </c>
      <c r="I25" s="65">
        <f>SUM(I23-I24)</f>
        <v>121254.01000000002</v>
      </c>
      <c r="J25" s="28"/>
    </row>
    <row r="26" spans="2:9" ht="15">
      <c r="B26" s="28"/>
      <c r="C26" s="33"/>
      <c r="E26" s="27" t="s">
        <v>0</v>
      </c>
      <c r="F26" s="23" t="s">
        <v>0</v>
      </c>
      <c r="I26" s="16"/>
    </row>
    <row r="27" spans="2:6" ht="15">
      <c r="B27" s="28"/>
      <c r="C27" s="33"/>
      <c r="D27" s="23" t="s">
        <v>6</v>
      </c>
      <c r="E27" s="26">
        <f>I16</f>
        <v>8081.84</v>
      </c>
      <c r="F27" s="28" t="s">
        <v>0</v>
      </c>
    </row>
    <row r="28" spans="2:9" ht="16.5">
      <c r="B28" s="28"/>
      <c r="C28" s="33"/>
      <c r="D28" s="23"/>
      <c r="E28" s="26"/>
      <c r="F28" s="28" t="s">
        <v>0</v>
      </c>
      <c r="H28" s="11" t="s">
        <v>0</v>
      </c>
      <c r="I28" s="12" t="s">
        <v>0</v>
      </c>
    </row>
    <row r="29" spans="2:9" ht="16.5">
      <c r="B29" s="23" t="s">
        <v>0</v>
      </c>
      <c r="C29" s="35" t="s">
        <v>0</v>
      </c>
      <c r="D29" s="45" t="s">
        <v>25</v>
      </c>
      <c r="E29" s="35">
        <f>I25</f>
        <v>121254.01000000002</v>
      </c>
      <c r="F29" s="28" t="s">
        <v>0</v>
      </c>
      <c r="H29" s="11" t="s">
        <v>0</v>
      </c>
      <c r="I29" s="12" t="s">
        <v>0</v>
      </c>
    </row>
    <row r="30" spans="2:9" ht="16.5">
      <c r="B30" s="23"/>
      <c r="C30" s="26"/>
      <c r="D30" s="45"/>
      <c r="E30" s="28"/>
      <c r="F30" s="28"/>
      <c r="H30" s="11" t="s">
        <v>0</v>
      </c>
      <c r="I30" s="12" t="s">
        <v>0</v>
      </c>
    </row>
    <row r="31" spans="2:9" ht="16.5">
      <c r="B31" s="23"/>
      <c r="C31" s="26"/>
      <c r="D31" s="45"/>
      <c r="E31" s="26"/>
      <c r="F31" s="28"/>
      <c r="H31" s="11" t="s">
        <v>0</v>
      </c>
      <c r="I31" s="12" t="s">
        <v>0</v>
      </c>
    </row>
    <row r="32" spans="2:9" ht="16.5">
      <c r="B32" s="23"/>
      <c r="C32" s="26">
        <f>SUM(C5:C29)</f>
        <v>222054.30000000002</v>
      </c>
      <c r="D32" s="45"/>
      <c r="E32" s="26">
        <f>SUM(E7:E29)</f>
        <v>222054.30000000002</v>
      </c>
      <c r="F32" s="28"/>
      <c r="H32" s="11" t="s">
        <v>0</v>
      </c>
      <c r="I32" s="12" t="s">
        <v>0</v>
      </c>
    </row>
    <row r="33" spans="2:10" ht="16.5" customHeight="1">
      <c r="B33" s="23"/>
      <c r="C33" s="38" t="s">
        <v>0</v>
      </c>
      <c r="D33" s="45"/>
      <c r="E33" s="38" t="s">
        <v>0</v>
      </c>
      <c r="F33" s="28"/>
      <c r="H33" s="4" t="s">
        <v>0</v>
      </c>
      <c r="I33" s="15" t="s">
        <v>0</v>
      </c>
      <c r="J33" s="13" t="s">
        <v>0</v>
      </c>
    </row>
    <row r="34" spans="6:9" ht="16.5" customHeight="1">
      <c r="F34" s="28"/>
      <c r="H34" s="11" t="s">
        <v>0</v>
      </c>
      <c r="I34" s="12" t="s">
        <v>0</v>
      </c>
    </row>
    <row r="35" spans="6:9" ht="18.75">
      <c r="F35" s="47" t="s">
        <v>0</v>
      </c>
      <c r="H35" s="11" t="s">
        <v>0</v>
      </c>
      <c r="I35" s="12" t="s">
        <v>0</v>
      </c>
    </row>
    <row r="36" ht="12.75">
      <c r="F36" s="28"/>
    </row>
    <row r="37" ht="12.75">
      <c r="F37" s="28"/>
    </row>
    <row r="38" spans="6:9" ht="16.5">
      <c r="F38" s="28"/>
      <c r="H38" s="11" t="s">
        <v>0</v>
      </c>
      <c r="I38" s="12" t="s">
        <v>0</v>
      </c>
    </row>
    <row r="39" ht="12.75">
      <c r="F39" s="28"/>
    </row>
    <row r="40" spans="2:6" ht="12.75">
      <c r="B40" s="28"/>
      <c r="C40" s="28"/>
      <c r="D40" s="28"/>
      <c r="E40" s="28"/>
      <c r="F40" s="28"/>
    </row>
    <row r="41" spans="2:6" ht="12.75">
      <c r="B41" s="28"/>
      <c r="C41" s="28"/>
      <c r="D41" s="28"/>
      <c r="E41" s="28"/>
      <c r="F41" s="28"/>
    </row>
    <row r="42" spans="2:6" ht="12.75">
      <c r="B42" s="28"/>
      <c r="C42" s="28"/>
      <c r="D42" s="28"/>
      <c r="E42" s="28"/>
      <c r="F42" s="28"/>
    </row>
    <row r="43" spans="2:6" ht="12.75">
      <c r="B43" s="28"/>
      <c r="C43" s="28"/>
      <c r="D43" s="28"/>
      <c r="E43" s="28"/>
      <c r="F43" s="28"/>
    </row>
    <row r="44" spans="2:6" ht="12.75">
      <c r="B44" s="28"/>
      <c r="C44" s="28"/>
      <c r="D44" s="28"/>
      <c r="E44" s="28"/>
      <c r="F44" s="28"/>
    </row>
    <row r="45" spans="2:6" ht="12.75">
      <c r="B45" s="28"/>
      <c r="C45" s="28"/>
      <c r="D45" s="28"/>
      <c r="E45" s="28"/>
      <c r="F45" s="28"/>
    </row>
    <row r="46" spans="2:6" ht="12.75">
      <c r="B46" s="28"/>
      <c r="C46" s="28"/>
      <c r="D46" s="28"/>
      <c r="E46" s="28"/>
      <c r="F46" s="28"/>
    </row>
  </sheetData>
  <sheetProtection/>
  <conditionalFormatting sqref="E29"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I25">
    <cfRule type="colorScale" priority="3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874015748031497" right="0.7874015748031497" top="0.984251968503937" bottom="0.984251968503937" header="0.5118110236220472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4:F35"/>
  <sheetViews>
    <sheetView zoomScalePageLayoutView="0" workbookViewId="0" topLeftCell="A1">
      <selection activeCell="G26" sqref="F26:G26"/>
    </sheetView>
  </sheetViews>
  <sheetFormatPr defaultColWidth="9.140625" defaultRowHeight="12.75"/>
  <cols>
    <col min="1" max="1" width="6.28125" style="0" customWidth="1"/>
    <col min="2" max="2" width="25.421875" style="0" customWidth="1"/>
    <col min="3" max="3" width="18.57421875" style="0" customWidth="1"/>
    <col min="4" max="4" width="16.7109375" style="0" customWidth="1"/>
  </cols>
  <sheetData>
    <row r="4" spans="2:6" ht="20.25">
      <c r="B4" s="51" t="s">
        <v>16</v>
      </c>
      <c r="C4" s="28"/>
      <c r="D4" s="28"/>
      <c r="E4" s="28"/>
      <c r="F4" s="28"/>
    </row>
    <row r="5" spans="2:6" ht="12.75">
      <c r="B5" s="28"/>
      <c r="C5" s="28"/>
      <c r="D5" s="28"/>
      <c r="E5" s="28"/>
      <c r="F5" s="28"/>
    </row>
    <row r="6" spans="2:6" ht="12.75">
      <c r="B6" s="28"/>
      <c r="C6" s="28"/>
      <c r="D6" s="28"/>
      <c r="E6" s="28"/>
      <c r="F6" s="28"/>
    </row>
    <row r="7" spans="2:6" ht="18">
      <c r="B7" s="52" t="s">
        <v>40</v>
      </c>
      <c r="C7" s="28"/>
      <c r="D7" s="28"/>
      <c r="E7" s="28"/>
      <c r="F7" s="28"/>
    </row>
    <row r="8" spans="2:6" ht="12.75">
      <c r="B8" s="28"/>
      <c r="C8" s="28"/>
      <c r="D8" s="28"/>
      <c r="E8" s="28"/>
      <c r="F8" s="28"/>
    </row>
    <row r="9" spans="2:6" ht="12.75">
      <c r="B9" s="28"/>
      <c r="C9" s="28"/>
      <c r="D9" s="28"/>
      <c r="E9" s="28"/>
      <c r="F9" s="28"/>
    </row>
    <row r="10" spans="2:6" ht="15">
      <c r="B10" s="58" t="s">
        <v>41</v>
      </c>
      <c r="C10" s="59"/>
      <c r="D10" s="59">
        <v>22000</v>
      </c>
      <c r="E10" s="28"/>
      <c r="F10" s="28"/>
    </row>
    <row r="11" spans="2:6" ht="15">
      <c r="B11" s="58"/>
      <c r="C11" s="59"/>
      <c r="D11" s="59"/>
      <c r="E11" s="28"/>
      <c r="F11" s="28"/>
    </row>
    <row r="12" spans="2:6" ht="15">
      <c r="B12" s="58"/>
      <c r="C12" s="59"/>
      <c r="D12" s="59"/>
      <c r="E12" s="28"/>
      <c r="F12" s="28"/>
    </row>
    <row r="13" spans="2:6" ht="15">
      <c r="B13" s="58"/>
      <c r="C13" s="59"/>
      <c r="D13" s="60">
        <f>SUM(D10:D12)</f>
        <v>22000</v>
      </c>
      <c r="E13" s="28"/>
      <c r="F13" s="28"/>
    </row>
    <row r="14" spans="2:6" ht="15">
      <c r="B14" s="58"/>
      <c r="C14" s="59"/>
      <c r="D14" s="59"/>
      <c r="E14" s="28"/>
      <c r="F14" s="28"/>
    </row>
    <row r="15" spans="2:6" ht="15">
      <c r="B15" s="58" t="s">
        <v>3</v>
      </c>
      <c r="C15" s="59">
        <v>18000</v>
      </c>
      <c r="D15" s="59"/>
      <c r="E15" s="28"/>
      <c r="F15" s="28"/>
    </row>
    <row r="16" spans="2:6" ht="15">
      <c r="B16" s="58"/>
      <c r="C16" s="59"/>
      <c r="D16" s="59"/>
      <c r="E16" s="28"/>
      <c r="F16" s="28"/>
    </row>
    <row r="17" spans="2:6" ht="15">
      <c r="B17" s="58" t="s">
        <v>14</v>
      </c>
      <c r="C17" s="59">
        <v>5000</v>
      </c>
      <c r="D17" s="59"/>
      <c r="E17" s="28"/>
      <c r="F17" s="28"/>
    </row>
    <row r="18" spans="2:6" ht="15">
      <c r="B18" s="58"/>
      <c r="C18" s="59"/>
      <c r="D18" s="59"/>
      <c r="E18" s="28"/>
      <c r="F18" s="28"/>
    </row>
    <row r="19" spans="2:6" ht="15">
      <c r="B19" s="58" t="s">
        <v>22</v>
      </c>
      <c r="C19" s="59">
        <v>-1500</v>
      </c>
      <c r="D19" s="59"/>
      <c r="E19" s="28"/>
      <c r="F19" s="28"/>
    </row>
    <row r="20" spans="2:6" ht="15">
      <c r="B20" s="58"/>
      <c r="C20" s="61"/>
      <c r="D20" s="59"/>
      <c r="E20" s="28"/>
      <c r="F20" s="28"/>
    </row>
    <row r="21" spans="2:6" ht="15">
      <c r="B21" s="58"/>
      <c r="C21" s="59"/>
      <c r="D21" s="59"/>
      <c r="E21" s="28"/>
      <c r="F21" s="28"/>
    </row>
    <row r="22" spans="2:6" ht="15">
      <c r="B22" s="58"/>
      <c r="C22" s="59"/>
      <c r="D22" s="59">
        <f>SUM(C15:C19)</f>
        <v>21500</v>
      </c>
      <c r="E22" s="28"/>
      <c r="F22" s="28"/>
    </row>
    <row r="23" spans="2:6" ht="15">
      <c r="B23" s="58"/>
      <c r="C23" s="59"/>
      <c r="D23" s="59"/>
      <c r="E23" s="28"/>
      <c r="F23" s="28"/>
    </row>
    <row r="24" spans="2:6" ht="15">
      <c r="B24" s="58"/>
      <c r="C24" s="59"/>
      <c r="D24" s="59"/>
      <c r="E24" s="28"/>
      <c r="F24" s="28"/>
    </row>
    <row r="25" spans="2:6" ht="17.25">
      <c r="B25" s="58" t="s">
        <v>24</v>
      </c>
      <c r="C25" s="59"/>
      <c r="D25" s="62">
        <f>SUM(D13-D22)</f>
        <v>500</v>
      </c>
      <c r="E25" s="28"/>
      <c r="F25" s="28"/>
    </row>
    <row r="26" spans="2:6" ht="18">
      <c r="B26" s="53"/>
      <c r="C26" s="54"/>
      <c r="D26" s="55"/>
      <c r="E26" s="28"/>
      <c r="F26" s="28"/>
    </row>
    <row r="27" spans="2:4" ht="15">
      <c r="B27" s="18"/>
      <c r="C27" s="19"/>
      <c r="D27" s="19"/>
    </row>
    <row r="28" spans="2:4" ht="15">
      <c r="B28" s="18"/>
      <c r="C28" s="19"/>
      <c r="D28" s="19"/>
    </row>
    <row r="29" spans="2:4" ht="15">
      <c r="B29" s="18" t="s">
        <v>0</v>
      </c>
      <c r="C29" s="19"/>
      <c r="D29" s="19"/>
    </row>
    <row r="30" spans="2:4" ht="15">
      <c r="B30" s="18"/>
      <c r="C30" s="19"/>
      <c r="D30" s="19"/>
    </row>
    <row r="31" spans="2:4" ht="15">
      <c r="B31" s="18"/>
      <c r="C31" s="19"/>
      <c r="D31" s="19"/>
    </row>
    <row r="32" spans="2:4" ht="15">
      <c r="B32" s="18"/>
      <c r="C32" s="19"/>
      <c r="D32" s="19"/>
    </row>
    <row r="33" spans="2:4" ht="15">
      <c r="B33" s="18"/>
      <c r="C33" s="18"/>
      <c r="D33" s="18"/>
    </row>
    <row r="34" spans="2:4" ht="15.75">
      <c r="B34" s="17"/>
      <c r="C34" s="17"/>
      <c r="D34" s="17"/>
    </row>
    <row r="35" spans="2:4" ht="15.75">
      <c r="B35" s="17"/>
      <c r="C35" s="17"/>
      <c r="D35" s="17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Johan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den Berg</dc:creator>
  <cp:keywords/>
  <dc:description/>
  <cp:lastModifiedBy>Windows7</cp:lastModifiedBy>
  <cp:lastPrinted>2022-05-24T11:52:55Z</cp:lastPrinted>
  <dcterms:created xsi:type="dcterms:W3CDTF">2001-07-11T18:56:09Z</dcterms:created>
  <dcterms:modified xsi:type="dcterms:W3CDTF">2022-06-03T10:00:56Z</dcterms:modified>
  <cp:category/>
  <cp:version/>
  <cp:contentType/>
  <cp:contentStatus/>
</cp:coreProperties>
</file>